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05" windowWidth="14805" windowHeight="6210" tabRatio="599" activeTab="0"/>
  </bookViews>
  <sheets>
    <sheet name="2012 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<sst xmlns="http://schemas.openxmlformats.org/spreadsheetml/2006/main" count="121" uniqueCount="108">
  <si>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ООО УК "Домоуправление № 33"</t>
  </si>
  <si>
    <t xml:space="preserve">        </t>
  </si>
  <si>
    <t>Отрасль (вид деятельности)</t>
  </si>
  <si>
    <t>Содержание и ремонт жилищного фонда</t>
  </si>
  <si>
    <t>ОТЧЕТНАЯ  КАЛЬКУЛЯЦИЯ  СЕБЕСТОИМОСТИ</t>
  </si>
  <si>
    <t>СОДЕРЖАНИЯ  И  РЕМОНТА  ЖИЛИЩНОГО  ФОНДА</t>
  </si>
  <si>
    <t>Показатели</t>
  </si>
  <si>
    <t>Код строк</t>
  </si>
  <si>
    <t xml:space="preserve">1.НАТУРАЛЬНЫЕ  ПОКАЗАТЕЛИ  </t>
  </si>
  <si>
    <t>(тыс.руб.)</t>
  </si>
  <si>
    <t>Среднеэксплуатируемая приведенная общая</t>
  </si>
  <si>
    <t>площадь жилых помещений (жилья)</t>
  </si>
  <si>
    <t>0100</t>
  </si>
  <si>
    <t>Среднеэксплуатируемая площадь нежилых помещений</t>
  </si>
  <si>
    <t>0200</t>
  </si>
  <si>
    <t>2.ПОЛНАЯ СЕБЕСТОИМОСТЬ СОДЕРЖАНИЯ И РЕМОНТА ЖИЛИЩНОГО ФОНДА  (…руб.)</t>
  </si>
  <si>
    <t>Ремонт конструктивных элементов жилых зданий - всего</t>
  </si>
  <si>
    <t>0300</t>
  </si>
  <si>
    <t xml:space="preserve">                   в том числе</t>
  </si>
  <si>
    <t>оплата труда рабочих, выполняющих ремонт кон-</t>
  </si>
  <si>
    <t>структивных элементов жилых зданий</t>
  </si>
  <si>
    <t>0310</t>
  </si>
  <si>
    <t>отчисления на социальные нужды</t>
  </si>
  <si>
    <t>0320</t>
  </si>
  <si>
    <t>материалы</t>
  </si>
  <si>
    <t>0330</t>
  </si>
  <si>
    <t>прочие прямые расходы  по ремонту конструктивных</t>
  </si>
  <si>
    <t>элементов жилых зданий</t>
  </si>
  <si>
    <t>0340</t>
  </si>
  <si>
    <t>0400</t>
  </si>
  <si>
    <t>оплата труда рабочих, выполняющих ремонт и обслу-</t>
  </si>
  <si>
    <t>живание внутридомового оборудования</t>
  </si>
  <si>
    <t>0410</t>
  </si>
  <si>
    <t>0420</t>
  </si>
  <si>
    <t>0430</t>
  </si>
  <si>
    <t>прочие прямые расходы  по ремонту  и обслуживанию внутридомового  инженерного оборудования</t>
  </si>
  <si>
    <t>0440</t>
  </si>
  <si>
    <t>Благоустройство и обеспечение санитарного сос-</t>
  </si>
  <si>
    <t>тояния жилых зданий и придомовых территорий -всего</t>
  </si>
  <si>
    <t>0500</t>
  </si>
  <si>
    <t>оплата труда рабочих.занятых благоустройством</t>
  </si>
  <si>
    <t>и обслуживанием</t>
  </si>
  <si>
    <t>0510</t>
  </si>
  <si>
    <t>0520</t>
  </si>
  <si>
    <t>0530</t>
  </si>
  <si>
    <t>Электроэнергия</t>
  </si>
  <si>
    <t>0540</t>
  </si>
  <si>
    <t>Услуги сторонних организаций</t>
  </si>
  <si>
    <t>0550</t>
  </si>
  <si>
    <t>прочие прямые расходы  по обеспечению санитарного состояния жилых зданий и придомовых территорий</t>
  </si>
  <si>
    <t>0560</t>
  </si>
  <si>
    <t>Ремонтный фонд ( капитальный ремонт жилья)</t>
  </si>
  <si>
    <t>0600</t>
  </si>
  <si>
    <t xml:space="preserve">Прочие прямые расходы </t>
  </si>
  <si>
    <t>0700</t>
  </si>
  <si>
    <t>в том числе</t>
  </si>
  <si>
    <t xml:space="preserve">оплата работ службы "Заказчика" (управляющей </t>
  </si>
  <si>
    <t>компании)</t>
  </si>
  <si>
    <t>0710</t>
  </si>
  <si>
    <t>отчисления на страхование  имущества</t>
  </si>
  <si>
    <t>0720</t>
  </si>
  <si>
    <t>другие расходы</t>
  </si>
  <si>
    <t>0730</t>
  </si>
  <si>
    <t>0800</t>
  </si>
  <si>
    <t>ИТОГО расходов по эксплуатации</t>
  </si>
  <si>
    <t>0900</t>
  </si>
  <si>
    <t>( стр.0300+0400+0500+0600+0700+0800 )</t>
  </si>
  <si>
    <t>1000</t>
  </si>
  <si>
    <t>Внеэксплуатационные расходы</t>
  </si>
  <si>
    <t>1100</t>
  </si>
  <si>
    <t>Всего расходов по полной себестоимости</t>
  </si>
  <si>
    <t>(стр.1000+1100)</t>
  </si>
  <si>
    <t>1200</t>
  </si>
  <si>
    <t>1300</t>
  </si>
  <si>
    <t>площади</t>
  </si>
  <si>
    <t>1400</t>
  </si>
  <si>
    <t>ВСЕГО доходов</t>
  </si>
  <si>
    <t>1500</t>
  </si>
  <si>
    <t>в  том числе от населения</t>
  </si>
  <si>
    <t>1510</t>
  </si>
  <si>
    <t>справочно ЭОТ</t>
  </si>
  <si>
    <t>1600</t>
  </si>
  <si>
    <t>тариф для населения</t>
  </si>
  <si>
    <t>1700</t>
  </si>
  <si>
    <t>Директор</t>
  </si>
  <si>
    <t>Экономист</t>
  </si>
  <si>
    <t>т.25-24-74</t>
  </si>
  <si>
    <t>результат (приб.убыт)</t>
  </si>
  <si>
    <t>к</t>
  </si>
  <si>
    <t>и</t>
  </si>
  <si>
    <t>налоги</t>
  </si>
  <si>
    <t>з/пл</t>
  </si>
  <si>
    <t>с отчисл.</t>
  </si>
  <si>
    <t>з/пл для 22 ЖКХ</t>
  </si>
  <si>
    <t>АУП</t>
  </si>
  <si>
    <t>Ремонт и обслуживание внутридомового  инженерного</t>
  </si>
  <si>
    <t>оборудования - всего</t>
  </si>
  <si>
    <r>
      <t>Себестоимость содержания и ремонта 1м</t>
    </r>
    <r>
      <rPr>
        <sz val="8"/>
        <rFont val="Times New Roman"/>
        <family val="1"/>
      </rPr>
      <t xml:space="preserve">2 </t>
    </r>
    <r>
      <rPr>
        <sz val="10"/>
        <rFont val="Times New Roman"/>
        <family val="1"/>
      </rPr>
      <t>общей</t>
    </r>
  </si>
  <si>
    <r>
      <t>Себестоимость содержания и ремонта 1м</t>
    </r>
    <r>
      <rPr>
        <sz val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нежилой</t>
    </r>
  </si>
  <si>
    <t>А.Н.Шохин</t>
  </si>
  <si>
    <t>за  2012 год</t>
  </si>
  <si>
    <t>не включено</t>
  </si>
  <si>
    <t>Общеэксплуатационные расходы</t>
  </si>
  <si>
    <t>Г.В.Фошина</t>
  </si>
  <si>
    <t xml:space="preserve"> 2012 год</t>
  </si>
  <si>
    <t>279,7</t>
  </si>
  <si>
    <t>в тыс.руб.</t>
  </si>
  <si>
    <r>
      <t xml:space="preserve">площади жилья                                                    </t>
    </r>
    <r>
      <rPr>
        <b/>
        <sz val="12"/>
        <color indexed="8"/>
        <rFont val="Times New Roman"/>
        <family val="1"/>
      </rPr>
      <t xml:space="preserve">  в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</si>
</sst>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34" borderId="0" xfId="0" applyNumberFormat="1" applyFill="1" applyAlignment="1">
      <alignment/>
    </xf>
    <xf numFmtId="2" fontId="4" fillId="3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49" fontId="56" fillId="33" borderId="16" xfId="0" applyNumberFormat="1" applyFont="1" applyFill="1" applyBorder="1" applyAlignment="1">
      <alignment horizontal="center" wrapText="1"/>
    </xf>
    <xf numFmtId="0" fontId="56" fillId="33" borderId="17" xfId="0" applyFont="1" applyFill="1" applyBorder="1" applyAlignment="1">
      <alignment/>
    </xf>
    <xf numFmtId="49" fontId="56" fillId="33" borderId="10" xfId="0" applyNumberFormat="1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49" fontId="56" fillId="33" borderId="11" xfId="0" applyNumberFormat="1" applyFont="1" applyFill="1" applyBorder="1" applyAlignment="1">
      <alignment horizontal="center"/>
    </xf>
    <xf numFmtId="49" fontId="56" fillId="33" borderId="15" xfId="0" applyNumberFormat="1" applyFont="1" applyFill="1" applyBorder="1" applyAlignment="1">
      <alignment horizontal="center"/>
    </xf>
    <xf numFmtId="49" fontId="56" fillId="33" borderId="18" xfId="0" applyNumberFormat="1" applyFont="1" applyFill="1" applyBorder="1" applyAlignment="1">
      <alignment horizontal="center"/>
    </xf>
    <xf numFmtId="49" fontId="56" fillId="33" borderId="19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/>
    </xf>
    <xf numFmtId="49" fontId="15" fillId="33" borderId="18" xfId="58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64" fontId="20" fillId="35" borderId="0" xfId="0" applyNumberFormat="1" applyFont="1" applyFill="1" applyAlignment="1">
      <alignment/>
    </xf>
    <xf numFmtId="0" fontId="47" fillId="36" borderId="0" xfId="0" applyFont="1" applyFill="1" applyAlignment="1">
      <alignment/>
    </xf>
    <xf numFmtId="2" fontId="0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6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2" fontId="0" fillId="36" borderId="0" xfId="0" applyNumberFormat="1" applyFont="1" applyFill="1" applyAlignment="1">
      <alignment/>
    </xf>
    <xf numFmtId="2" fontId="0" fillId="36" borderId="0" xfId="0" applyNumberFormat="1" applyFill="1" applyAlignment="1">
      <alignment horizontal="right"/>
    </xf>
    <xf numFmtId="2" fontId="57" fillId="36" borderId="0" xfId="0" applyNumberFormat="1" applyFont="1" applyFill="1" applyAlignment="1">
      <alignment horizontal="right"/>
    </xf>
    <xf numFmtId="2" fontId="58" fillId="36" borderId="10" xfId="0" applyNumberFormat="1" applyFont="1" applyFill="1" applyBorder="1" applyAlignment="1">
      <alignment/>
    </xf>
    <xf numFmtId="2" fontId="58" fillId="36" borderId="0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164" fontId="15" fillId="33" borderId="10" xfId="0" applyNumberFormat="1" applyFont="1" applyFill="1" applyBorder="1" applyAlignment="1">
      <alignment horizontal="right"/>
    </xf>
    <xf numFmtId="164" fontId="56" fillId="33" borderId="14" xfId="0" applyNumberFormat="1" applyFont="1" applyFill="1" applyBorder="1" applyAlignment="1">
      <alignment horizontal="right"/>
    </xf>
    <xf numFmtId="164" fontId="56" fillId="33" borderId="11" xfId="0" applyNumberFormat="1" applyFont="1" applyFill="1" applyBorder="1" applyAlignment="1">
      <alignment horizontal="right"/>
    </xf>
    <xf numFmtId="164" fontId="56" fillId="33" borderId="15" xfId="0" applyNumberFormat="1" applyFont="1" applyFill="1" applyBorder="1" applyAlignment="1">
      <alignment horizontal="right"/>
    </xf>
    <xf numFmtId="164" fontId="56" fillId="33" borderId="18" xfId="0" applyNumberFormat="1" applyFont="1" applyFill="1" applyBorder="1" applyAlignment="1">
      <alignment horizontal="right"/>
    </xf>
    <xf numFmtId="164" fontId="56" fillId="33" borderId="19" xfId="0" applyNumberFormat="1" applyFont="1" applyFill="1" applyBorder="1" applyAlignment="1">
      <alignment horizontal="right"/>
    </xf>
    <xf numFmtId="0" fontId="59" fillId="33" borderId="0" xfId="0" applyFont="1" applyFill="1" applyBorder="1" applyAlignment="1">
      <alignment/>
    </xf>
    <xf numFmtId="164" fontId="15" fillId="33" borderId="18" xfId="0" applyNumberFormat="1" applyFont="1" applyFill="1" applyBorder="1" applyAlignment="1">
      <alignment horizontal="right"/>
    </xf>
    <xf numFmtId="164" fontId="56" fillId="33" borderId="10" xfId="0" applyNumberFormat="1" applyFont="1" applyFill="1" applyBorder="1" applyAlignment="1">
      <alignment horizontal="right"/>
    </xf>
    <xf numFmtId="164" fontId="15" fillId="33" borderId="18" xfId="58" applyNumberFormat="1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49" fontId="56" fillId="33" borderId="18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56" fillId="33" borderId="18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/>
    </xf>
    <xf numFmtId="0" fontId="56" fillId="33" borderId="12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left"/>
    </xf>
    <xf numFmtId="0" fontId="56" fillId="33" borderId="22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49" fontId="56" fillId="33" borderId="19" xfId="0" applyNumberFormat="1" applyFont="1" applyFill="1" applyBorder="1" applyAlignment="1">
      <alignment horizontal="left" wrapText="1"/>
    </xf>
    <xf numFmtId="49" fontId="56" fillId="33" borderId="10" xfId="0" applyNumberFormat="1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3"/>
  <sheetViews>
    <sheetView tabSelected="1" zoomScalePageLayoutView="0" workbookViewId="0" topLeftCell="A38">
      <selection activeCell="K69" sqref="K69"/>
    </sheetView>
  </sheetViews>
  <sheetFormatPr defaultColWidth="9.140625" defaultRowHeight="15"/>
  <cols>
    <col min="2" max="2" width="10.57421875" style="0" bestFit="1" customWidth="1"/>
    <col min="3" max="3" width="8.7109375" style="0" customWidth="1"/>
    <col min="4" max="4" width="12.57421875" style="0" bestFit="1" customWidth="1"/>
    <col min="5" max="5" width="14.00390625" style="0" customWidth="1"/>
    <col min="6" max="6" width="10.421875" style="40" customWidth="1"/>
    <col min="7" max="7" width="12.57421875" style="40" customWidth="1"/>
    <col min="243" max="243" width="10.57421875" style="0" bestFit="1" customWidth="1"/>
    <col min="244" max="244" width="8.7109375" style="0" customWidth="1"/>
    <col min="245" max="245" width="12.57421875" style="0" bestFit="1" customWidth="1"/>
    <col min="246" max="246" width="20.28125" style="0" customWidth="1"/>
    <col min="247" max="247" width="11.7109375" style="0" customWidth="1"/>
    <col min="248" max="250" width="0" style="0" hidden="1" customWidth="1"/>
    <col min="251" max="251" width="14.00390625" style="0" customWidth="1"/>
    <col min="252" max="252" width="0" style="0" hidden="1" customWidth="1"/>
    <col min="253" max="253" width="14.8515625" style="0" customWidth="1"/>
    <col min="254" max="254" width="14.00390625" style="0" customWidth="1"/>
    <col min="255" max="255" width="12.140625" style="0" bestFit="1" customWidth="1"/>
    <col min="256" max="16384" width="13.00390625" style="0" customWidth="1"/>
  </cols>
  <sheetData>
    <row r="1" spans="1:7" ht="18" customHeight="1">
      <c r="A1" s="69" t="s">
        <v>0</v>
      </c>
      <c r="B1" s="70"/>
      <c r="C1" s="70"/>
      <c r="D1" s="70"/>
      <c r="E1" s="70"/>
      <c r="F1" s="70"/>
      <c r="G1" s="70"/>
    </row>
    <row r="2" spans="1:7" ht="15">
      <c r="A2" s="3" t="s">
        <v>1</v>
      </c>
      <c r="B2" s="3"/>
      <c r="C2" s="3"/>
      <c r="D2" s="3"/>
      <c r="E2" s="3"/>
      <c r="F2" s="30"/>
      <c r="G2" s="30"/>
    </row>
    <row r="3" spans="1:7" ht="15">
      <c r="A3" s="3"/>
      <c r="B3" s="3"/>
      <c r="C3" s="3"/>
      <c r="D3" s="3"/>
      <c r="E3" s="3"/>
      <c r="F3" s="30"/>
      <c r="G3" s="30"/>
    </row>
    <row r="4" spans="1:7" ht="15">
      <c r="A4" s="3" t="s">
        <v>2</v>
      </c>
      <c r="B4" s="3"/>
      <c r="C4" s="3"/>
      <c r="D4" s="1" t="s">
        <v>3</v>
      </c>
      <c r="E4" s="3"/>
      <c r="F4" s="31"/>
      <c r="G4" s="31"/>
    </row>
    <row r="5" spans="1:7" ht="15">
      <c r="A5" s="3"/>
      <c r="B5" s="3"/>
      <c r="C5" s="3"/>
      <c r="D5" s="3"/>
      <c r="E5" s="3"/>
      <c r="F5" s="30"/>
      <c r="G5" s="30"/>
    </row>
    <row r="6" spans="1:7" ht="15">
      <c r="A6" s="3"/>
      <c r="B6" s="3"/>
      <c r="C6" s="3"/>
      <c r="D6" s="71" t="s">
        <v>4</v>
      </c>
      <c r="E6" s="71"/>
      <c r="F6" s="71"/>
      <c r="G6" s="71"/>
    </row>
    <row r="7" spans="1:7" ht="15">
      <c r="A7" s="5"/>
      <c r="B7" s="3"/>
      <c r="C7" s="3"/>
      <c r="D7" s="72" t="s">
        <v>5</v>
      </c>
      <c r="E7" s="73"/>
      <c r="F7" s="73"/>
      <c r="G7" s="73"/>
    </row>
    <row r="8" spans="1:7" ht="15">
      <c r="A8" s="3"/>
      <c r="B8" s="3"/>
      <c r="C8" s="3"/>
      <c r="D8" s="71" t="s">
        <v>100</v>
      </c>
      <c r="E8" s="71"/>
      <c r="F8" s="71"/>
      <c r="G8" s="62" t="s">
        <v>106</v>
      </c>
    </row>
    <row r="9" spans="1:7" ht="31.5" customHeight="1">
      <c r="A9" s="74" t="s">
        <v>6</v>
      </c>
      <c r="B9" s="74"/>
      <c r="C9" s="74"/>
      <c r="D9" s="74"/>
      <c r="E9" s="74"/>
      <c r="F9" s="12" t="s">
        <v>7</v>
      </c>
      <c r="G9" s="32" t="s">
        <v>104</v>
      </c>
    </row>
    <row r="10" spans="1:7" ht="15">
      <c r="A10" s="67">
        <v>1</v>
      </c>
      <c r="B10" s="67"/>
      <c r="C10" s="67"/>
      <c r="D10" s="67"/>
      <c r="E10" s="67"/>
      <c r="F10" s="33">
        <v>2</v>
      </c>
      <c r="G10" s="33"/>
    </row>
    <row r="11" spans="1:7" ht="15.75" customHeight="1">
      <c r="A11" s="75" t="s">
        <v>8</v>
      </c>
      <c r="B11" s="75"/>
      <c r="C11" s="75"/>
      <c r="D11" s="75"/>
      <c r="E11" s="75"/>
      <c r="F11" s="13"/>
      <c r="G11" s="13"/>
    </row>
    <row r="12" spans="1:7" ht="15">
      <c r="A12" s="76" t="s">
        <v>9</v>
      </c>
      <c r="B12" s="76"/>
      <c r="C12" s="76"/>
      <c r="D12" s="76"/>
      <c r="E12" s="76"/>
      <c r="F12" s="13"/>
      <c r="G12" s="13"/>
    </row>
    <row r="13" spans="1:7" ht="13.5" customHeight="1">
      <c r="A13" s="14" t="s">
        <v>10</v>
      </c>
      <c r="B13" s="15"/>
      <c r="C13" s="15"/>
      <c r="D13" s="15"/>
      <c r="E13" s="16"/>
      <c r="F13" s="17"/>
      <c r="G13" s="17"/>
    </row>
    <row r="14" spans="1:7" ht="18" customHeight="1">
      <c r="A14" s="18" t="s">
        <v>11</v>
      </c>
      <c r="B14" s="19"/>
      <c r="C14" s="19"/>
      <c r="D14" s="20"/>
      <c r="E14" s="21"/>
      <c r="F14" s="34" t="s">
        <v>12</v>
      </c>
      <c r="G14" s="65" t="s">
        <v>105</v>
      </c>
    </row>
    <row r="15" spans="1:7" ht="17.25" customHeight="1">
      <c r="A15" s="77" t="s">
        <v>13</v>
      </c>
      <c r="B15" s="77"/>
      <c r="C15" s="77"/>
      <c r="D15" s="77"/>
      <c r="E15" s="77"/>
      <c r="F15" s="22" t="s">
        <v>14</v>
      </c>
      <c r="G15" s="64"/>
    </row>
    <row r="16" spans="1:7" ht="27.75" customHeight="1">
      <c r="A16" s="78" t="s">
        <v>15</v>
      </c>
      <c r="B16" s="78"/>
      <c r="C16" s="78"/>
      <c r="D16" s="78"/>
      <c r="E16" s="78"/>
      <c r="F16" s="22"/>
      <c r="G16" s="64"/>
    </row>
    <row r="17" spans="1:7" ht="25.5" customHeight="1">
      <c r="A17" s="79" t="s">
        <v>16</v>
      </c>
      <c r="B17" s="79"/>
      <c r="C17" s="79"/>
      <c r="D17" s="79"/>
      <c r="E17" s="79"/>
      <c r="F17" s="35" t="s">
        <v>17</v>
      </c>
      <c r="G17" s="56">
        <v>5072.1</v>
      </c>
    </row>
    <row r="18" spans="1:7" ht="12.75" customHeight="1">
      <c r="A18" s="68" t="s">
        <v>18</v>
      </c>
      <c r="B18" s="68"/>
      <c r="C18" s="68"/>
      <c r="D18" s="68"/>
      <c r="E18" s="68"/>
      <c r="F18" s="23"/>
      <c r="G18" s="57"/>
    </row>
    <row r="19" spans="1:7" ht="15">
      <c r="A19" s="81" t="s">
        <v>19</v>
      </c>
      <c r="B19" s="82"/>
      <c r="C19" s="82"/>
      <c r="D19" s="82"/>
      <c r="E19" s="82"/>
      <c r="F19" s="24"/>
      <c r="G19" s="58"/>
    </row>
    <row r="20" spans="1:7" ht="15">
      <c r="A20" s="83" t="s">
        <v>20</v>
      </c>
      <c r="B20" s="84"/>
      <c r="C20" s="84"/>
      <c r="D20" s="84"/>
      <c r="E20" s="84"/>
      <c r="F20" s="25" t="s">
        <v>21</v>
      </c>
      <c r="G20" s="59">
        <v>1174.9</v>
      </c>
    </row>
    <row r="21" spans="1:7" ht="15">
      <c r="A21" s="80" t="s">
        <v>22</v>
      </c>
      <c r="B21" s="80"/>
      <c r="C21" s="80"/>
      <c r="D21" s="80"/>
      <c r="E21" s="80"/>
      <c r="F21" s="26" t="s">
        <v>23</v>
      </c>
      <c r="G21" s="60">
        <v>213</v>
      </c>
    </row>
    <row r="22" spans="1:7" ht="15">
      <c r="A22" s="85" t="s">
        <v>24</v>
      </c>
      <c r="B22" s="85"/>
      <c r="C22" s="85"/>
      <c r="D22" s="85"/>
      <c r="E22" s="85"/>
      <c r="F22" s="23" t="s">
        <v>25</v>
      </c>
      <c r="G22" s="61">
        <v>1278.7</v>
      </c>
    </row>
    <row r="23" spans="1:7" ht="15">
      <c r="A23" s="81" t="s">
        <v>26</v>
      </c>
      <c r="B23" s="82"/>
      <c r="C23" s="82"/>
      <c r="D23" s="82"/>
      <c r="E23" s="82"/>
      <c r="F23" s="23"/>
      <c r="G23" s="57"/>
    </row>
    <row r="24" spans="1:7" ht="15">
      <c r="A24" s="86" t="s">
        <v>27</v>
      </c>
      <c r="B24" s="87"/>
      <c r="C24" s="87"/>
      <c r="D24" s="87"/>
      <c r="E24" s="87"/>
      <c r="F24" s="27" t="s">
        <v>28</v>
      </c>
      <c r="G24" s="61">
        <v>2405.5</v>
      </c>
    </row>
    <row r="25" spans="1:7" ht="15">
      <c r="A25" s="88" t="s">
        <v>95</v>
      </c>
      <c r="B25" s="89"/>
      <c r="C25" s="89"/>
      <c r="D25" s="89"/>
      <c r="E25" s="89"/>
      <c r="F25" s="23"/>
      <c r="G25" s="57"/>
    </row>
    <row r="26" spans="1:7" ht="15">
      <c r="A26" s="90" t="s">
        <v>96</v>
      </c>
      <c r="B26" s="91"/>
      <c r="C26" s="91"/>
      <c r="D26" s="91"/>
      <c r="E26" s="91"/>
      <c r="F26" s="36" t="s">
        <v>29</v>
      </c>
      <c r="G26" s="63">
        <v>12505</v>
      </c>
    </row>
    <row r="27" spans="1:7" ht="12.75" customHeight="1">
      <c r="A27" s="92" t="s">
        <v>18</v>
      </c>
      <c r="B27" s="92"/>
      <c r="C27" s="92"/>
      <c r="D27" s="92"/>
      <c r="E27" s="92"/>
      <c r="F27" s="27"/>
      <c r="G27" s="61"/>
    </row>
    <row r="28" spans="1:7" ht="15">
      <c r="A28" s="81" t="s">
        <v>30</v>
      </c>
      <c r="B28" s="82"/>
      <c r="C28" s="82"/>
      <c r="D28" s="82"/>
      <c r="E28" s="82"/>
      <c r="F28" s="23"/>
      <c r="G28" s="57"/>
    </row>
    <row r="29" spans="1:7" ht="15">
      <c r="A29" s="83" t="s">
        <v>31</v>
      </c>
      <c r="B29" s="84"/>
      <c r="C29" s="84"/>
      <c r="D29" s="84"/>
      <c r="E29" s="84"/>
      <c r="F29" s="26" t="s">
        <v>32</v>
      </c>
      <c r="G29" s="60">
        <v>3962.3</v>
      </c>
    </row>
    <row r="30" spans="1:7" ht="15">
      <c r="A30" s="80" t="s">
        <v>22</v>
      </c>
      <c r="B30" s="80"/>
      <c r="C30" s="80"/>
      <c r="D30" s="80"/>
      <c r="E30" s="80"/>
      <c r="F30" s="26" t="s">
        <v>33</v>
      </c>
      <c r="G30" s="60">
        <v>718.2</v>
      </c>
    </row>
    <row r="31" spans="1:7" ht="15">
      <c r="A31" s="76" t="s">
        <v>24</v>
      </c>
      <c r="B31" s="76"/>
      <c r="C31" s="76"/>
      <c r="D31" s="76"/>
      <c r="E31" s="76"/>
      <c r="F31" s="22" t="s">
        <v>34</v>
      </c>
      <c r="G31" s="60">
        <v>4312.1</v>
      </c>
    </row>
    <row r="32" spans="1:7" ht="25.5" customHeight="1">
      <c r="A32" s="68" t="s">
        <v>35</v>
      </c>
      <c r="B32" s="68"/>
      <c r="C32" s="68"/>
      <c r="D32" s="68"/>
      <c r="E32" s="68"/>
      <c r="F32" s="23" t="s">
        <v>36</v>
      </c>
      <c r="G32" s="61">
        <v>3512.4</v>
      </c>
    </row>
    <row r="33" spans="1:7" ht="15">
      <c r="A33" s="88" t="s">
        <v>37</v>
      </c>
      <c r="B33" s="89"/>
      <c r="C33" s="89"/>
      <c r="D33" s="89"/>
      <c r="E33" s="89"/>
      <c r="F33" s="23"/>
      <c r="G33" s="57"/>
    </row>
    <row r="34" spans="1:7" ht="14.25" customHeight="1">
      <c r="A34" s="90" t="s">
        <v>38</v>
      </c>
      <c r="B34" s="91"/>
      <c r="C34" s="91"/>
      <c r="D34" s="91"/>
      <c r="E34" s="91"/>
      <c r="F34" s="36" t="s">
        <v>39</v>
      </c>
      <c r="G34" s="63">
        <v>8721.8</v>
      </c>
    </row>
    <row r="35" spans="1:7" ht="12.75" customHeight="1">
      <c r="A35" s="86" t="s">
        <v>40</v>
      </c>
      <c r="B35" s="87"/>
      <c r="C35" s="87"/>
      <c r="D35" s="87"/>
      <c r="E35" s="87"/>
      <c r="F35" s="27"/>
      <c r="G35" s="61"/>
    </row>
    <row r="36" spans="1:7" ht="12.75" customHeight="1">
      <c r="A36" s="83" t="s">
        <v>41</v>
      </c>
      <c r="B36" s="84"/>
      <c r="C36" s="84"/>
      <c r="D36" s="84"/>
      <c r="E36" s="84"/>
      <c r="F36" s="26" t="s">
        <v>42</v>
      </c>
      <c r="G36" s="60">
        <v>2902.1</v>
      </c>
    </row>
    <row r="37" spans="1:7" ht="15" customHeight="1">
      <c r="A37" s="80" t="s">
        <v>22</v>
      </c>
      <c r="B37" s="80"/>
      <c r="C37" s="80"/>
      <c r="D37" s="80"/>
      <c r="E37" s="80"/>
      <c r="F37" s="26" t="s">
        <v>43</v>
      </c>
      <c r="G37" s="60">
        <v>584</v>
      </c>
    </row>
    <row r="38" spans="1:7" ht="12.75" customHeight="1">
      <c r="A38" s="76" t="s">
        <v>24</v>
      </c>
      <c r="B38" s="76"/>
      <c r="C38" s="76"/>
      <c r="D38" s="76"/>
      <c r="E38" s="76"/>
      <c r="F38" s="22" t="s">
        <v>44</v>
      </c>
      <c r="G38" s="60">
        <v>341.9</v>
      </c>
    </row>
    <row r="39" spans="1:7" ht="12.75" customHeight="1" hidden="1">
      <c r="A39" s="76" t="s">
        <v>45</v>
      </c>
      <c r="B39" s="76"/>
      <c r="C39" s="76"/>
      <c r="D39" s="76"/>
      <c r="E39" s="76"/>
      <c r="F39" s="22" t="s">
        <v>46</v>
      </c>
      <c r="G39" s="60"/>
    </row>
    <row r="40" spans="1:7" ht="15">
      <c r="A40" s="76" t="s">
        <v>47</v>
      </c>
      <c r="B40" s="76"/>
      <c r="C40" s="76"/>
      <c r="D40" s="76"/>
      <c r="E40" s="76"/>
      <c r="F40" s="22" t="s">
        <v>48</v>
      </c>
      <c r="G40" s="60">
        <v>3930.4</v>
      </c>
    </row>
    <row r="41" spans="1:7" ht="30" customHeight="1">
      <c r="A41" s="93" t="s">
        <v>49</v>
      </c>
      <c r="B41" s="93"/>
      <c r="C41" s="93"/>
      <c r="D41" s="93"/>
      <c r="E41" s="93"/>
      <c r="F41" s="22" t="s">
        <v>50</v>
      </c>
      <c r="G41" s="60">
        <v>963.4</v>
      </c>
    </row>
    <row r="42" spans="1:7" ht="15">
      <c r="A42" s="75" t="s">
        <v>51</v>
      </c>
      <c r="B42" s="75"/>
      <c r="C42" s="75"/>
      <c r="D42" s="75"/>
      <c r="E42" s="75"/>
      <c r="F42" s="35" t="s">
        <v>52</v>
      </c>
      <c r="G42" s="63"/>
    </row>
    <row r="43" spans="1:7" ht="15">
      <c r="A43" s="75" t="s">
        <v>53</v>
      </c>
      <c r="B43" s="75"/>
      <c r="C43" s="75"/>
      <c r="D43" s="75"/>
      <c r="E43" s="75"/>
      <c r="F43" s="35" t="s">
        <v>54</v>
      </c>
      <c r="G43" s="63">
        <v>9158.9</v>
      </c>
    </row>
    <row r="44" spans="1:7" ht="12.75" customHeight="1">
      <c r="A44" s="96" t="s">
        <v>55</v>
      </c>
      <c r="B44" s="96"/>
      <c r="C44" s="96"/>
      <c r="D44" s="96"/>
      <c r="E44" s="96"/>
      <c r="F44" s="23"/>
      <c r="G44" s="57"/>
    </row>
    <row r="45" spans="1:7" ht="15">
      <c r="A45" s="81" t="s">
        <v>56</v>
      </c>
      <c r="B45" s="82"/>
      <c r="C45" s="82"/>
      <c r="D45" s="82"/>
      <c r="E45" s="82"/>
      <c r="F45" s="23"/>
      <c r="G45" s="57"/>
    </row>
    <row r="46" spans="1:7" ht="15">
      <c r="A46" s="83" t="s">
        <v>57</v>
      </c>
      <c r="B46" s="84"/>
      <c r="C46" s="84"/>
      <c r="D46" s="84"/>
      <c r="E46" s="84"/>
      <c r="F46" s="26" t="s">
        <v>58</v>
      </c>
      <c r="G46" s="60">
        <v>2009.9</v>
      </c>
    </row>
    <row r="47" spans="1:7" ht="15">
      <c r="A47" s="80" t="s">
        <v>59</v>
      </c>
      <c r="B47" s="80"/>
      <c r="C47" s="80"/>
      <c r="D47" s="80"/>
      <c r="E47" s="80"/>
      <c r="F47" s="26" t="s">
        <v>60</v>
      </c>
      <c r="G47" s="60">
        <v>517</v>
      </c>
    </row>
    <row r="48" spans="1:7" ht="15">
      <c r="A48" s="76" t="s">
        <v>61</v>
      </c>
      <c r="B48" s="76"/>
      <c r="C48" s="76"/>
      <c r="D48" s="76"/>
      <c r="E48" s="76"/>
      <c r="F48" s="22" t="s">
        <v>62</v>
      </c>
      <c r="G48" s="64"/>
    </row>
    <row r="49" spans="1:7" ht="15">
      <c r="A49" s="75" t="s">
        <v>102</v>
      </c>
      <c r="B49" s="75"/>
      <c r="C49" s="75"/>
      <c r="D49" s="75"/>
      <c r="E49" s="75"/>
      <c r="F49" s="35" t="s">
        <v>63</v>
      </c>
      <c r="G49" s="63">
        <v>3335.9</v>
      </c>
    </row>
    <row r="50" spans="1:7" ht="15">
      <c r="A50" s="75" t="s">
        <v>64</v>
      </c>
      <c r="B50" s="75"/>
      <c r="C50" s="75"/>
      <c r="D50" s="75"/>
      <c r="E50" s="75"/>
      <c r="F50" s="35" t="s">
        <v>65</v>
      </c>
      <c r="G50" s="56">
        <v>38793.7</v>
      </c>
    </row>
    <row r="51" spans="1:7" ht="15">
      <c r="A51" s="76" t="s">
        <v>66</v>
      </c>
      <c r="B51" s="76"/>
      <c r="C51" s="76"/>
      <c r="D51" s="76"/>
      <c r="E51" s="76"/>
      <c r="F51" s="35" t="s">
        <v>67</v>
      </c>
      <c r="G51" s="56"/>
    </row>
    <row r="52" spans="1:7" ht="15">
      <c r="A52" s="75" t="s">
        <v>68</v>
      </c>
      <c r="B52" s="75"/>
      <c r="C52" s="75"/>
      <c r="D52" s="75"/>
      <c r="E52" s="75"/>
      <c r="F52" s="35" t="s">
        <v>69</v>
      </c>
      <c r="G52" s="56"/>
    </row>
    <row r="53" spans="1:7" ht="15">
      <c r="A53" s="75" t="s">
        <v>70</v>
      </c>
      <c r="B53" s="75"/>
      <c r="C53" s="75"/>
      <c r="D53" s="75"/>
      <c r="E53" s="75"/>
      <c r="F53" s="22"/>
      <c r="G53" s="64"/>
    </row>
    <row r="54" spans="1:7" ht="15">
      <c r="A54" s="76" t="s">
        <v>71</v>
      </c>
      <c r="B54" s="76"/>
      <c r="C54" s="76"/>
      <c r="D54" s="76"/>
      <c r="E54" s="76"/>
      <c r="F54" s="35" t="s">
        <v>72</v>
      </c>
      <c r="G54" s="56">
        <f>G50</f>
        <v>38793.7</v>
      </c>
    </row>
    <row r="55" spans="1:7" ht="15">
      <c r="A55" s="76" t="s">
        <v>97</v>
      </c>
      <c r="B55" s="76"/>
      <c r="C55" s="76"/>
      <c r="D55" s="76"/>
      <c r="E55" s="76"/>
      <c r="F55" s="35"/>
      <c r="G55" s="56"/>
    </row>
    <row r="56" spans="1:7" ht="15.75">
      <c r="A56" s="76" t="s">
        <v>107</v>
      </c>
      <c r="B56" s="76"/>
      <c r="C56" s="76"/>
      <c r="D56" s="76"/>
      <c r="E56" s="76"/>
      <c r="F56" s="35" t="s">
        <v>73</v>
      </c>
      <c r="G56" s="66">
        <v>11.56</v>
      </c>
    </row>
    <row r="57" spans="1:7" ht="15">
      <c r="A57" s="76" t="s">
        <v>98</v>
      </c>
      <c r="B57" s="76"/>
      <c r="C57" s="76"/>
      <c r="D57" s="76"/>
      <c r="E57" s="76"/>
      <c r="F57" s="35"/>
      <c r="G57" s="56"/>
    </row>
    <row r="58" spans="1:7" ht="15">
      <c r="A58" s="76" t="s">
        <v>74</v>
      </c>
      <c r="B58" s="76"/>
      <c r="C58" s="76"/>
      <c r="D58" s="76"/>
      <c r="E58" s="76"/>
      <c r="F58" s="35" t="s">
        <v>75</v>
      </c>
      <c r="G58" s="56"/>
    </row>
    <row r="59" spans="1:7" ht="15">
      <c r="A59" s="75" t="s">
        <v>76</v>
      </c>
      <c r="B59" s="75"/>
      <c r="C59" s="75"/>
      <c r="D59" s="75"/>
      <c r="E59" s="75"/>
      <c r="F59" s="35" t="s">
        <v>77</v>
      </c>
      <c r="G59" s="63">
        <v>39143.3</v>
      </c>
    </row>
    <row r="60" spans="1:7" ht="15">
      <c r="A60" s="76" t="s">
        <v>78</v>
      </c>
      <c r="B60" s="76"/>
      <c r="C60" s="76"/>
      <c r="D60" s="76"/>
      <c r="E60" s="76"/>
      <c r="F60" s="22" t="s">
        <v>79</v>
      </c>
      <c r="G60" s="60">
        <v>39143.3</v>
      </c>
    </row>
    <row r="61" spans="1:7" ht="15">
      <c r="A61" s="76" t="s">
        <v>80</v>
      </c>
      <c r="B61" s="76"/>
      <c r="C61" s="76"/>
      <c r="D61" s="76"/>
      <c r="E61" s="76"/>
      <c r="F61" s="35" t="s">
        <v>81</v>
      </c>
      <c r="G61" s="35"/>
    </row>
    <row r="62" spans="1:7" ht="15">
      <c r="A62" s="76" t="s">
        <v>82</v>
      </c>
      <c r="B62" s="76"/>
      <c r="C62" s="76"/>
      <c r="D62" s="76"/>
      <c r="E62" s="76"/>
      <c r="F62" s="35" t="s">
        <v>83</v>
      </c>
      <c r="G62" s="35"/>
    </row>
    <row r="63" spans="1:7" ht="15">
      <c r="A63" s="48"/>
      <c r="B63" s="48"/>
      <c r="C63" s="48"/>
      <c r="D63" s="48"/>
      <c r="E63" s="48"/>
      <c r="F63" s="37"/>
      <c r="G63" s="37"/>
    </row>
    <row r="64" spans="1:7" ht="10.5" customHeight="1">
      <c r="A64" s="28"/>
      <c r="B64" s="28"/>
      <c r="C64" s="28"/>
      <c r="D64" s="28"/>
      <c r="E64" s="28"/>
      <c r="F64" s="28"/>
      <c r="G64" s="28"/>
    </row>
    <row r="65" spans="1:7" ht="9" customHeight="1">
      <c r="A65" s="28"/>
      <c r="B65" s="28"/>
      <c r="C65" s="28"/>
      <c r="D65" s="28"/>
      <c r="E65" s="28"/>
      <c r="F65" s="28"/>
      <c r="G65" s="28"/>
    </row>
    <row r="66" spans="1:7" s="7" customFormat="1" ht="15">
      <c r="A66" s="94" t="s">
        <v>85</v>
      </c>
      <c r="B66" s="94"/>
      <c r="C66" s="94"/>
      <c r="D66" s="94"/>
      <c r="E66" s="94"/>
      <c r="F66" s="38" t="s">
        <v>103</v>
      </c>
      <c r="G66" s="38"/>
    </row>
    <row r="67" spans="1:7" s="8" customFormat="1" ht="15">
      <c r="A67" s="95" t="s">
        <v>86</v>
      </c>
      <c r="B67" s="95"/>
      <c r="C67" s="95"/>
      <c r="D67" s="95"/>
      <c r="E67" s="95"/>
      <c r="F67" s="39"/>
      <c r="G67" s="39"/>
    </row>
    <row r="68" spans="1:7" s="8" customFormat="1" ht="15">
      <c r="A68" s="49"/>
      <c r="B68" s="49"/>
      <c r="C68" s="49"/>
      <c r="D68" s="49"/>
      <c r="E68" s="49"/>
      <c r="F68" s="39"/>
      <c r="G68" s="39"/>
    </row>
    <row r="69" spans="1:7" ht="15">
      <c r="A69" s="97"/>
      <c r="B69" s="97"/>
      <c r="C69" s="97"/>
      <c r="D69" s="97"/>
      <c r="E69" s="97"/>
      <c r="F69" s="29" t="s">
        <v>87</v>
      </c>
      <c r="G69" s="29"/>
    </row>
    <row r="70" spans="1:7" ht="16.5" customHeight="1">
      <c r="A70" s="87" t="s">
        <v>84</v>
      </c>
      <c r="B70" s="87"/>
      <c r="C70" s="87"/>
      <c r="D70" s="87"/>
      <c r="E70" s="87"/>
      <c r="F70" s="38" t="s">
        <v>99</v>
      </c>
      <c r="G70" s="38"/>
    </row>
    <row r="71" spans="1:7" ht="13.5" customHeight="1">
      <c r="A71" s="29"/>
      <c r="B71" s="29"/>
      <c r="C71" s="29"/>
      <c r="D71" s="29"/>
      <c r="E71" s="29"/>
      <c r="F71" s="29"/>
      <c r="G71" s="29"/>
    </row>
    <row r="73" spans="4:7" ht="15">
      <c r="D73" s="6"/>
      <c r="E73" s="6"/>
      <c r="F73" s="41"/>
      <c r="G73" s="41"/>
    </row>
    <row r="74" spans="4:7" ht="15">
      <c r="D74" s="6"/>
      <c r="E74" s="6"/>
      <c r="F74" s="41"/>
      <c r="G74" s="41"/>
    </row>
    <row r="75" spans="2:7" ht="15">
      <c r="B75">
        <v>30</v>
      </c>
      <c r="C75" t="s">
        <v>88</v>
      </c>
      <c r="D75" s="6">
        <v>1174949</v>
      </c>
      <c r="E75" s="6"/>
      <c r="F75" s="41"/>
      <c r="G75" s="41"/>
    </row>
    <row r="76" spans="2:7" ht="15">
      <c r="B76">
        <v>70</v>
      </c>
      <c r="C76" t="s">
        <v>89</v>
      </c>
      <c r="D76" s="6">
        <v>3962301</v>
      </c>
      <c r="E76" s="51" t="s">
        <v>101</v>
      </c>
      <c r="F76" s="50">
        <v>430130</v>
      </c>
      <c r="G76" s="50"/>
    </row>
    <row r="77" spans="4:7" ht="15">
      <c r="D77" s="10">
        <f>D75+D76</f>
        <v>5137250</v>
      </c>
      <c r="E77" s="6"/>
      <c r="F77" s="41"/>
      <c r="G77" s="41"/>
    </row>
    <row r="78" spans="4:7" ht="15">
      <c r="D78" s="6"/>
      <c r="E78" s="6"/>
      <c r="F78" s="41"/>
      <c r="G78" s="41"/>
    </row>
    <row r="79" spans="3:7" ht="15">
      <c r="C79" t="s">
        <v>88</v>
      </c>
      <c r="D79" s="11">
        <f>D75/D77*100</f>
        <v>22.871166480120685</v>
      </c>
      <c r="E79" s="6"/>
      <c r="F79" s="41"/>
      <c r="G79" s="41"/>
    </row>
    <row r="80" spans="3:7" ht="15">
      <c r="C80" t="s">
        <v>89</v>
      </c>
      <c r="D80" s="11">
        <f>D76/D77*100</f>
        <v>77.12883351987931</v>
      </c>
      <c r="E80" s="6"/>
      <c r="F80" s="41"/>
      <c r="G80" s="41"/>
    </row>
    <row r="81" spans="2:7" ht="15">
      <c r="B81" t="s">
        <v>90</v>
      </c>
      <c r="C81" t="s">
        <v>88</v>
      </c>
      <c r="D81" s="6">
        <f>D79*B82/100</f>
        <v>212982.47747783345</v>
      </c>
      <c r="E81" s="6"/>
      <c r="F81" s="41"/>
      <c r="G81" s="41"/>
    </row>
    <row r="82" spans="1:7" ht="15">
      <c r="A82" s="52" t="s">
        <v>101</v>
      </c>
      <c r="B82" s="4">
        <f>1018113-86886</f>
        <v>931227</v>
      </c>
      <c r="C82" t="s">
        <v>89</v>
      </c>
      <c r="D82" s="6">
        <f>D80*B82/100</f>
        <v>718244.5225221665</v>
      </c>
      <c r="E82" s="6"/>
      <c r="F82" s="42" t="s">
        <v>91</v>
      </c>
      <c r="G82" s="42"/>
    </row>
    <row r="83" spans="1:7" ht="15">
      <c r="A83" s="47">
        <v>86886</v>
      </c>
      <c r="D83" s="6"/>
      <c r="E83" s="6"/>
      <c r="F83" s="43" t="s">
        <v>92</v>
      </c>
      <c r="G83" s="43"/>
    </row>
    <row r="84" spans="2:5" ht="15">
      <c r="B84" t="s">
        <v>24</v>
      </c>
      <c r="C84" t="s">
        <v>88</v>
      </c>
      <c r="D84" s="6">
        <f>D79*B85/100</f>
        <v>1278662.1925024088</v>
      </c>
      <c r="E84" s="2">
        <f>D75+D81+D84</f>
        <v>2666593.669980242</v>
      </c>
    </row>
    <row r="85" spans="2:5" ht="15">
      <c r="B85" s="9">
        <v>5590717</v>
      </c>
      <c r="C85" t="s">
        <v>89</v>
      </c>
      <c r="D85" s="6">
        <f>D80*B85/100</f>
        <v>4312054.807497591</v>
      </c>
      <c r="E85" s="2">
        <f>D76+D82+D85</f>
        <v>8992600.330019757</v>
      </c>
    </row>
    <row r="91" spans="5:7" ht="15">
      <c r="E91" s="45" t="s">
        <v>93</v>
      </c>
      <c r="F91" s="53" t="e">
        <f>D77+#REF!+#REF!+B82</f>
        <v>#REF!</v>
      </c>
      <c r="G91" s="54"/>
    </row>
    <row r="92" spans="5:7" ht="15">
      <c r="E92" t="s">
        <v>94</v>
      </c>
      <c r="F92" s="46" t="e">
        <f>#REF!+#REF!</f>
        <v>#REF!</v>
      </c>
      <c r="G92" s="55"/>
    </row>
    <row r="93" spans="6:7" ht="15" customHeight="1">
      <c r="F93" s="44" t="e">
        <f>(F91+F92)/1000</f>
        <v>#REF!</v>
      </c>
      <c r="G93" s="44"/>
    </row>
  </sheetData>
  <sheetProtection/>
  <mergeCells count="60">
    <mergeCell ref="A60:E60"/>
    <mergeCell ref="A61:E61"/>
    <mergeCell ref="A62:E62"/>
    <mergeCell ref="A55:E55"/>
    <mergeCell ref="A56:E56"/>
    <mergeCell ref="A57:E57"/>
    <mergeCell ref="A58:E58"/>
    <mergeCell ref="A59:E59"/>
    <mergeCell ref="A70:E70"/>
    <mergeCell ref="A66:E66"/>
    <mergeCell ref="A67:E67"/>
    <mergeCell ref="A54:E54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69:E69"/>
    <mergeCell ref="A42:E42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30:E30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10:E10"/>
    <mergeCell ref="A18:E18"/>
    <mergeCell ref="A1:G1"/>
    <mergeCell ref="D6:G6"/>
    <mergeCell ref="D7:G7"/>
    <mergeCell ref="D8:F8"/>
    <mergeCell ref="A9:E9"/>
    <mergeCell ref="A11:E11"/>
    <mergeCell ref="A12:E12"/>
    <mergeCell ref="A15:E15"/>
    <mergeCell ref="A16:E16"/>
    <mergeCell ref="A17:E17"/>
  </mergeCells>
  <printOptions/>
  <pageMargins left="0.7086614173228347" right="0.511811023622047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2013-02-21T08:45:38Z</dcterms:modified>
  <cp:category/>
  <cp:version/>
  <cp:contentType/>
  <cp:contentStatus/>
</cp:coreProperties>
</file>