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5000" windowHeight="9045" tabRatio="604" activeTab="2"/>
  </bookViews>
  <sheets>
    <sheet name="Форма 6" sheetId="1" r:id="rId1"/>
    <sheet name="6" sheetId="2" r:id="rId2"/>
    <sheet name="себестоимость" sheetId="3" r:id="rId3"/>
  </sheets>
  <definedNames>
    <definedName name="_xlnm.Print_Area" localSheetId="1">'6'!$A$1:$L$91</definedName>
    <definedName name="_xlnm.Print_Area" localSheetId="2">'себестоимость'!$A$1:$L$59</definedName>
    <definedName name="_xlnm.Print_Area" localSheetId="0">'Форма 6'!$A$1:$F$5115</definedName>
  </definedNames>
  <calcPr fullCalcOnLoad="1"/>
</workbook>
</file>

<file path=xl/sharedStrings.xml><?xml version="1.0" encoding="utf-8"?>
<sst xmlns="http://schemas.openxmlformats.org/spreadsheetml/2006/main" count="213" uniqueCount="200">
  <si>
    <t>№п/п</t>
  </si>
  <si>
    <t>Кол-во</t>
  </si>
  <si>
    <t>Цена за ед.</t>
  </si>
  <si>
    <t xml:space="preserve">сумма </t>
  </si>
  <si>
    <t>всего :</t>
  </si>
  <si>
    <t xml:space="preserve">по  ремонту  элементов здания,  в том числе: </t>
  </si>
  <si>
    <t>по ремонту внутридомового инженерного обрудования, в том числе:</t>
  </si>
  <si>
    <t xml:space="preserve">дымоходы </t>
  </si>
  <si>
    <t>м2</t>
  </si>
  <si>
    <t>вызов аварийной службы</t>
  </si>
  <si>
    <t xml:space="preserve">благоустройство придомовой территории </t>
  </si>
  <si>
    <t xml:space="preserve">услуги сторонних организаций </t>
  </si>
  <si>
    <t xml:space="preserve">                  </t>
  </si>
  <si>
    <t>1.</t>
  </si>
  <si>
    <t>2.</t>
  </si>
  <si>
    <t>3.</t>
  </si>
  <si>
    <t xml:space="preserve">    Зарплата  АУП                                       </t>
  </si>
  <si>
    <t>4.</t>
  </si>
  <si>
    <t>5.</t>
  </si>
  <si>
    <t>6.</t>
  </si>
  <si>
    <t>7.</t>
  </si>
  <si>
    <t>8.</t>
  </si>
  <si>
    <t xml:space="preserve">    Отчисления  на соц. нужды</t>
  </si>
  <si>
    <t xml:space="preserve">    Содержание  служеб. помещения   </t>
  </si>
  <si>
    <t xml:space="preserve">     Связь                                              </t>
  </si>
  <si>
    <t xml:space="preserve">     Прочие  расходы                                        </t>
  </si>
  <si>
    <t xml:space="preserve">    Отчисления  на  соц. нужды             </t>
  </si>
  <si>
    <t xml:space="preserve">                                       Г/х   водоснабжение </t>
  </si>
  <si>
    <t xml:space="preserve">           В  том  числе  :     Э/энергия          </t>
  </si>
  <si>
    <t xml:space="preserve">                              В  том  числе :</t>
  </si>
  <si>
    <t xml:space="preserve">                   Канцелярские  товары                        </t>
  </si>
  <si>
    <t xml:space="preserve">                   Банковские  расходы                          </t>
  </si>
  <si>
    <t xml:space="preserve"> Проездной  билет               </t>
  </si>
  <si>
    <t xml:space="preserve">                  Услуги  абонентской  платы</t>
  </si>
  <si>
    <t>Организация ООО УК "Домоуправление № 36"</t>
  </si>
  <si>
    <t>Отрасль (вид деятельности) обслуживание и</t>
  </si>
  <si>
    <t>ремонт жилого фонда</t>
  </si>
  <si>
    <t>ОТЧЕТНАЯ  КАЛЬКУЛЯЦИЯ  СЕБЕСТОИМОСТИ</t>
  </si>
  <si>
    <t>СОДЕРЖАНИЯ  И  РЕМОНТА  ЖИЛИЩНОГО  ФОНДА</t>
  </si>
  <si>
    <t>строк</t>
  </si>
  <si>
    <t>Код</t>
  </si>
  <si>
    <t>Показатели</t>
  </si>
  <si>
    <t>тыс.руб</t>
  </si>
  <si>
    <t>Средне-эксплуатируемая приведенная общая площадь</t>
  </si>
  <si>
    <t>жилых  помещений ( жилья)</t>
  </si>
  <si>
    <t>Средне-эксплуатируемая  площадь не жилых помещений</t>
  </si>
  <si>
    <t>0100</t>
  </si>
  <si>
    <t>0200</t>
  </si>
  <si>
    <t>И РЕМОНТА  ЖИЛИЩНОГО  ФОНДА (…. РУБ.)</t>
  </si>
  <si>
    <t>Ремонт конструктивных элементов жилых зданий -  всего</t>
  </si>
  <si>
    <t>0300</t>
  </si>
  <si>
    <t>в  т. ч.</t>
  </si>
  <si>
    <t>конструктивных элементов  жилых  зданий</t>
  </si>
  <si>
    <t>0310</t>
  </si>
  <si>
    <t>Отчисления на социальные нужды</t>
  </si>
  <si>
    <t>Материалы</t>
  </si>
  <si>
    <t>0330</t>
  </si>
  <si>
    <t>0340</t>
  </si>
  <si>
    <t>0320</t>
  </si>
  <si>
    <t>Ремонт и обслуживание внутридомового  инженерного</t>
  </si>
  <si>
    <t>оборудования  -  всего</t>
  </si>
  <si>
    <t>0400</t>
  </si>
  <si>
    <t>0410</t>
  </si>
  <si>
    <t>0420</t>
  </si>
  <si>
    <t>0430</t>
  </si>
  <si>
    <t>0440</t>
  </si>
  <si>
    <t>Благоустройство и обеспечение санитарного состояния</t>
  </si>
  <si>
    <t>жилых зданий и придомовых  территорий  -  всего</t>
  </si>
  <si>
    <t>0500</t>
  </si>
  <si>
    <t>0510</t>
  </si>
  <si>
    <t>0520</t>
  </si>
  <si>
    <t>0530</t>
  </si>
  <si>
    <t>0540</t>
  </si>
  <si>
    <t>Оплата труда рабочих ,выполняющих ремонт</t>
  </si>
  <si>
    <t>Оплата труда рабочих, выполняющих ремонт и</t>
  </si>
  <si>
    <t>обслуживание внутридомового оборудования</t>
  </si>
  <si>
    <t>Прочие прямые расходы по ремонту конструктивных</t>
  </si>
  <si>
    <t>Прочие прямые расходы по ремонту и обслуживанию</t>
  </si>
  <si>
    <t>элементов жилых зданий</t>
  </si>
  <si>
    <t>внутридомового  инженерного  оборудования</t>
  </si>
  <si>
    <t>Оплата труда рабочих, занятых  благоустройством  и</t>
  </si>
  <si>
    <t>обслуживанием</t>
  </si>
  <si>
    <t>Электроэнергия</t>
  </si>
  <si>
    <t>Услуги  сторонних  организаций</t>
  </si>
  <si>
    <t>0550</t>
  </si>
  <si>
    <t>Прочие  расходы по обеспечению санитарного  состояния</t>
  </si>
  <si>
    <t>жилых зданий и придомовых  территорий</t>
  </si>
  <si>
    <t>0560</t>
  </si>
  <si>
    <t>Ремонтный фонд ( капитальный ремонт жилья)</t>
  </si>
  <si>
    <t>Прочие  прямые  затраты</t>
  </si>
  <si>
    <t>0600</t>
  </si>
  <si>
    <t>0700</t>
  </si>
  <si>
    <t>Оплата работ  службы"Заказчика" ( управляющая компания)</t>
  </si>
  <si>
    <t>Отчисление  на  страхование  имущества</t>
  </si>
  <si>
    <t>Другие  расходы</t>
  </si>
  <si>
    <t>0710</t>
  </si>
  <si>
    <t>0720</t>
  </si>
  <si>
    <t>0730</t>
  </si>
  <si>
    <t>Общие  эксплуатационные  расходы</t>
  </si>
  <si>
    <t>ИТОГО  расходов  по  эксплуатации</t>
  </si>
  <si>
    <t>(    ст.  0300+0400+0500+0600+0700+0800 )</t>
  </si>
  <si>
    <t>0800</t>
  </si>
  <si>
    <t>0900</t>
  </si>
  <si>
    <t>1000</t>
  </si>
  <si>
    <t>Внеэксплуатационные  расходы</t>
  </si>
  <si>
    <t>ВСЕГО   расходов  по  полной  себестоимости</t>
  </si>
  <si>
    <t>(    ст.  1000+1100)</t>
  </si>
  <si>
    <t>1100</t>
  </si>
  <si>
    <t>1200</t>
  </si>
  <si>
    <t xml:space="preserve">Себестоимость  содержания  и  ремонта  1 м2  общей </t>
  </si>
  <si>
    <t>площади  жилья</t>
  </si>
  <si>
    <t>Себестоимость  содержания  и  ремонта  1 м2  не  жилой</t>
  </si>
  <si>
    <t xml:space="preserve">площади </t>
  </si>
  <si>
    <t>ВСЕГО   доходов</t>
  </si>
  <si>
    <t>справочно    ЭОТ</t>
  </si>
  <si>
    <t>тариф  для  населения</t>
  </si>
  <si>
    <t>в  т.ч. от населения</t>
  </si>
  <si>
    <t>1300</t>
  </si>
  <si>
    <t xml:space="preserve">Руководитель   организации  </t>
  </si>
  <si>
    <t>Главный  бухгалтер</t>
  </si>
  <si>
    <t>Экономист</t>
  </si>
  <si>
    <t>ИТОГО</t>
  </si>
  <si>
    <t xml:space="preserve">    Зарплата    МОП                               </t>
  </si>
  <si>
    <t xml:space="preserve"> Охрана  труда                                          </t>
  </si>
  <si>
    <t>Содержание и ремонт жилого фонда</t>
  </si>
  <si>
    <t xml:space="preserve">           Общие    эксплуатационные    расходы</t>
  </si>
  <si>
    <t>ООО УК "Домоуправление  № 36 " _________________________ Н.В.Авдюшкина</t>
  </si>
  <si>
    <t>Расшифровка прочих затрат и услуги сторонних организаций  по ООО УК "Домоуправление № 36 "</t>
  </si>
  <si>
    <t>ПОКАЗАТЕЛИ</t>
  </si>
  <si>
    <t>Октябрьского   района  города   Саранска  Р. М."</t>
  </si>
  <si>
    <t xml:space="preserve">МП "Дирекция единого заказчика жилищно-комунального хозяйства  </t>
  </si>
  <si>
    <t>Ед.</t>
  </si>
  <si>
    <t>ИЗМ.</t>
  </si>
  <si>
    <t>ПО ОТЧЕТУ</t>
  </si>
  <si>
    <t>2007 ГОД</t>
  </si>
  <si>
    <t>19,4</t>
  </si>
  <si>
    <t>19,0</t>
  </si>
  <si>
    <t>3,5</t>
  </si>
  <si>
    <t>ФЕВ-ОКТЯБРЬ</t>
  </si>
  <si>
    <t>734,7</t>
  </si>
  <si>
    <t>134,9</t>
  </si>
  <si>
    <t>137,6</t>
  </si>
  <si>
    <t>19,5</t>
  </si>
  <si>
    <t>90,3</t>
  </si>
  <si>
    <t>247,4</t>
  </si>
  <si>
    <t>644,5</t>
  </si>
  <si>
    <t>91,5</t>
  </si>
  <si>
    <t>146,8</t>
  </si>
  <si>
    <t>25,0</t>
  </si>
  <si>
    <t>907,8</t>
  </si>
  <si>
    <t>627,4</t>
  </si>
  <si>
    <t>89,1</t>
  </si>
  <si>
    <t>889,8</t>
  </si>
  <si>
    <t>2045</t>
  </si>
  <si>
    <t>2779,7</t>
  </si>
  <si>
    <t>Топливо</t>
  </si>
  <si>
    <t>Запчасти</t>
  </si>
  <si>
    <t>Смазочные материалы</t>
  </si>
  <si>
    <t>Диагностика служебного  автомобиля</t>
  </si>
  <si>
    <t>Амортизация основных фондов</t>
  </si>
  <si>
    <t>Аренда помещения под контору</t>
  </si>
  <si>
    <t>Обучение сотрудников</t>
  </si>
  <si>
    <t xml:space="preserve">Директор ООО УК "Домоуправление №36"     </t>
  </si>
  <si>
    <t xml:space="preserve">Экономист </t>
  </si>
  <si>
    <t>Услуги ООО "Саранский расчетный центр"</t>
  </si>
  <si>
    <t>Услуги ООО "Саранский информационный центр"</t>
  </si>
  <si>
    <t>1.           НАТУРАЛЬНЫЕ    ПОКАЗАТЕЛИ</t>
  </si>
  <si>
    <t>2.           ПОЛНАЯ СЕБЕСТОИМОСТЬ СОДЕРЖАНИЯ</t>
  </si>
  <si>
    <t>услуги ООО "Энергогород"(за тех.сбор и обработка данных уз.ком.уч.потр.коммун.ресурса)</t>
  </si>
  <si>
    <t>услуги "Технопарк"</t>
  </si>
  <si>
    <t>шт</t>
  </si>
  <si>
    <t>2012 ГОД</t>
  </si>
  <si>
    <t>ЗА 1 полугодие 2012  ГОДА .</t>
  </si>
  <si>
    <t>863,8</t>
  </si>
  <si>
    <t>766,7</t>
  </si>
  <si>
    <t>Ремонт служебного  автомобиля</t>
  </si>
  <si>
    <t>час</t>
  </si>
  <si>
    <t>куб</t>
  </si>
  <si>
    <t>услуги автотранспорта</t>
  </si>
  <si>
    <t>услуги санобработка</t>
  </si>
  <si>
    <t>факт за  ЯНВАРЬ-ИЮНЬ</t>
  </si>
  <si>
    <t>С нараст.</t>
  </si>
  <si>
    <t>Заправка катриджа</t>
  </si>
  <si>
    <t>Размещение раздела на интернет-сайте</t>
  </si>
  <si>
    <t>Услуги по учету денежных средств на лицевых счетах МКД</t>
  </si>
  <si>
    <t>Вердикт (юридические услуги)</t>
  </si>
  <si>
    <t>Городской консалтинговый сервис</t>
  </si>
  <si>
    <t>ООО  УК   "Домоуправление  №  36  "     за    1 полугодие   2012  год.</t>
  </si>
  <si>
    <t>удаление и вывоз деревьев</t>
  </si>
  <si>
    <t>Сбор мусора</t>
  </si>
  <si>
    <t>Отопление</t>
  </si>
  <si>
    <t>Топливо (для нужд организации)</t>
  </si>
  <si>
    <t>Покупка программы Астрал</t>
  </si>
  <si>
    <t>Затраты по решению суда(моральный ущерб)</t>
  </si>
  <si>
    <t>Услуги связи (сотрудники организации)</t>
  </si>
  <si>
    <t>Охрана труда (консультативные услуги)</t>
  </si>
  <si>
    <t>Бухгалтерская отчетность</t>
  </si>
  <si>
    <t>75,0</t>
  </si>
  <si>
    <t>150,0</t>
  </si>
  <si>
    <t>ЗА 1 полугодие   2012 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</si>
</sst>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\-0000"/>
    <numFmt numFmtId="186" formatCode="0.0"/>
    <numFmt numFmtId="187" formatCode="000000"/>
    <numFmt numFmtId="188" formatCode="#,##0.00&quot;р.&quot;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sz val="16"/>
      <name val="Arial Cyr"/>
      <family val="0"/>
    </font>
    <font>
      <sz val="20"/>
      <name val="Arial"/>
      <family val="2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4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49" fontId="4" fillId="0" borderId="21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86" fontId="2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2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186" fontId="2" fillId="0" borderId="19" xfId="0" applyNumberFormat="1" applyFont="1" applyBorder="1" applyAlignment="1">
      <alignment horizontal="center"/>
    </xf>
    <xf numFmtId="186" fontId="4" fillId="0" borderId="19" xfId="0" applyNumberFormat="1" applyFont="1" applyBorder="1" applyAlignment="1">
      <alignment horizontal="center"/>
    </xf>
    <xf numFmtId="186" fontId="4" fillId="0" borderId="20" xfId="0" applyNumberFormat="1" applyFont="1" applyBorder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186" fontId="2" fillId="0" borderId="2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2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17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20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2" fontId="29" fillId="0" borderId="20" xfId="0" applyNumberFormat="1" applyFont="1" applyBorder="1" applyAlignment="1">
      <alignment/>
    </xf>
    <xf numFmtId="2" fontId="29" fillId="0" borderId="17" xfId="0" applyNumberFormat="1" applyFont="1" applyBorder="1" applyAlignment="1">
      <alignment/>
    </xf>
    <xf numFmtId="2" fontId="28" fillId="0" borderId="19" xfId="0" applyNumberFormat="1" applyFont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 horizontal="center"/>
    </xf>
    <xf numFmtId="2" fontId="28" fillId="0" borderId="20" xfId="0" applyNumberFormat="1" applyFont="1" applyBorder="1" applyAlignment="1">
      <alignment/>
    </xf>
    <xf numFmtId="2" fontId="28" fillId="0" borderId="24" xfId="0" applyNumberFormat="1" applyFont="1" applyBorder="1" applyAlignment="1">
      <alignment/>
    </xf>
    <xf numFmtId="2" fontId="28" fillId="0" borderId="19" xfId="0" applyNumberFormat="1" applyFont="1" applyBorder="1" applyAlignment="1">
      <alignment horizontal="right"/>
    </xf>
    <xf numFmtId="0" fontId="28" fillId="0" borderId="16" xfId="0" applyFont="1" applyBorder="1" applyAlignment="1">
      <alignment horizontal="center"/>
    </xf>
    <xf numFmtId="0" fontId="29" fillId="0" borderId="10" xfId="0" applyFont="1" applyBorder="1" applyAlignment="1">
      <alignment/>
    </xf>
    <xf numFmtId="2" fontId="29" fillId="0" borderId="19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2" fontId="29" fillId="0" borderId="19" xfId="0" applyNumberFormat="1" applyFont="1" applyBorder="1" applyAlignment="1">
      <alignment horizontal="right"/>
    </xf>
    <xf numFmtId="0" fontId="28" fillId="0" borderId="23" xfId="0" applyFont="1" applyBorder="1" applyAlignment="1">
      <alignment/>
    </xf>
    <xf numFmtId="2" fontId="28" fillId="0" borderId="10" xfId="0" applyNumberFormat="1" applyFont="1" applyBorder="1" applyAlignment="1">
      <alignment horizontal="center"/>
    </xf>
    <xf numFmtId="0" fontId="29" fillId="0" borderId="14" xfId="0" applyFont="1" applyBorder="1" applyAlignment="1">
      <alignment/>
    </xf>
    <xf numFmtId="0" fontId="29" fillId="0" borderId="0" xfId="0" applyFont="1" applyAlignment="1">
      <alignment horizontal="center"/>
    </xf>
    <xf numFmtId="2" fontId="29" fillId="0" borderId="10" xfId="0" applyNumberFormat="1" applyFont="1" applyBorder="1" applyAlignment="1">
      <alignment horizontal="right"/>
    </xf>
    <xf numFmtId="2" fontId="29" fillId="0" borderId="14" xfId="0" applyNumberFormat="1" applyFont="1" applyBorder="1" applyAlignment="1">
      <alignment horizontal="right"/>
    </xf>
    <xf numFmtId="2" fontId="29" fillId="0" borderId="21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12" xfId="0" applyFont="1" applyBorder="1" applyAlignment="1">
      <alignment horizontal="center"/>
    </xf>
    <xf numFmtId="2" fontId="29" fillId="0" borderId="21" xfId="0" applyNumberFormat="1" applyFont="1" applyBorder="1" applyAlignment="1">
      <alignment horizontal="right"/>
    </xf>
    <xf numFmtId="2" fontId="29" fillId="0" borderId="11" xfId="0" applyNumberFormat="1" applyFont="1" applyBorder="1" applyAlignment="1">
      <alignment horizontal="right"/>
    </xf>
    <xf numFmtId="0" fontId="28" fillId="0" borderId="22" xfId="0" applyFont="1" applyBorder="1" applyAlignment="1">
      <alignment horizontal="center"/>
    </xf>
    <xf numFmtId="2" fontId="28" fillId="0" borderId="20" xfId="0" applyNumberFormat="1" applyFont="1" applyBorder="1" applyAlignment="1">
      <alignment horizontal="center"/>
    </xf>
    <xf numFmtId="0" fontId="29" fillId="0" borderId="19" xfId="0" applyFont="1" applyBorder="1" applyAlignment="1">
      <alignment/>
    </xf>
    <xf numFmtId="2" fontId="29" fillId="0" borderId="16" xfId="0" applyNumberFormat="1" applyFont="1" applyBorder="1" applyAlignment="1">
      <alignment horizontal="right"/>
    </xf>
    <xf numFmtId="2" fontId="28" fillId="0" borderId="22" xfId="0" applyNumberFormat="1" applyFont="1" applyBorder="1" applyAlignment="1">
      <alignment/>
    </xf>
    <xf numFmtId="2" fontId="27" fillId="0" borderId="21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29" fillId="0" borderId="16" xfId="0" applyFont="1" applyBorder="1" applyAlignment="1">
      <alignment horizontal="right"/>
    </xf>
    <xf numFmtId="0" fontId="27" fillId="0" borderId="25" xfId="0" applyFont="1" applyBorder="1" applyAlignment="1">
      <alignment/>
    </xf>
    <xf numFmtId="0" fontId="27" fillId="0" borderId="25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27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186" fontId="4" fillId="0" borderId="20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186" fontId="27" fillId="0" borderId="25" xfId="0" applyNumberFormat="1" applyFont="1" applyBorder="1" applyAlignment="1">
      <alignment horizontal="center"/>
    </xf>
    <xf numFmtId="186" fontId="7" fillId="0" borderId="25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7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left"/>
    </xf>
    <xf numFmtId="0" fontId="27" fillId="0" borderId="25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60" zoomScaleNormal="60" zoomScalePageLayoutView="0" workbookViewId="0" topLeftCell="A4">
      <selection activeCell="D16" sqref="D16"/>
    </sheetView>
  </sheetViews>
  <sheetFormatPr defaultColWidth="9.140625" defaultRowHeight="12.75"/>
  <cols>
    <col min="1" max="1" width="32.421875" style="0" customWidth="1"/>
    <col min="2" max="2" width="54.140625" style="0" customWidth="1"/>
    <col min="3" max="3" width="24.421875" style="0" customWidth="1"/>
    <col min="4" max="4" width="18.140625" style="0" customWidth="1"/>
    <col min="5" max="5" width="14.28125" style="0" customWidth="1"/>
    <col min="6" max="6" width="18.8515625" style="0" customWidth="1"/>
    <col min="7" max="7" width="13.421875" style="0" bestFit="1" customWidth="1"/>
  </cols>
  <sheetData>
    <row r="2" spans="1:3" ht="20.25">
      <c r="A2" s="80"/>
      <c r="B2" s="97" t="s">
        <v>130</v>
      </c>
      <c r="C2" s="98"/>
    </row>
    <row r="3" spans="1:3" ht="20.25">
      <c r="A3" s="80"/>
      <c r="B3" s="97" t="s">
        <v>129</v>
      </c>
      <c r="C3" s="98"/>
    </row>
    <row r="4" spans="1:3" ht="20.25">
      <c r="A4" s="80"/>
      <c r="B4" s="80"/>
      <c r="C4" s="80"/>
    </row>
    <row r="5" spans="1:3" ht="20.25">
      <c r="A5" s="80"/>
      <c r="B5" s="80"/>
      <c r="C5" s="80"/>
    </row>
    <row r="6" spans="1:3" ht="20.25">
      <c r="A6" s="168" t="s">
        <v>127</v>
      </c>
      <c r="B6" s="168"/>
      <c r="C6" s="168"/>
    </row>
    <row r="7" spans="1:3" ht="20.25">
      <c r="A7" s="99"/>
      <c r="B7" s="99" t="s">
        <v>199</v>
      </c>
      <c r="C7" s="99"/>
    </row>
    <row r="8" spans="1:3" ht="20.25">
      <c r="A8" s="99"/>
      <c r="B8" s="99"/>
      <c r="C8" s="99"/>
    </row>
    <row r="9" spans="1:3" ht="21" thickBot="1">
      <c r="A9" s="100"/>
      <c r="B9" s="100"/>
      <c r="C9" s="100"/>
    </row>
    <row r="10" spans="1:6" ht="21" thickBot="1">
      <c r="A10" s="169" t="s">
        <v>0</v>
      </c>
      <c r="B10" s="172" t="s">
        <v>128</v>
      </c>
      <c r="C10" s="101"/>
      <c r="D10" s="165">
        <v>2012</v>
      </c>
      <c r="E10" s="166"/>
      <c r="F10" s="167"/>
    </row>
    <row r="11" spans="1:6" ht="21" thickBot="1">
      <c r="A11" s="170"/>
      <c r="B11" s="173"/>
      <c r="C11" s="102" t="s">
        <v>131</v>
      </c>
      <c r="D11" s="165" t="s">
        <v>180</v>
      </c>
      <c r="E11" s="166"/>
      <c r="F11" s="167"/>
    </row>
    <row r="12" spans="1:6" ht="21" thickBot="1">
      <c r="A12" s="171"/>
      <c r="B12" s="174"/>
      <c r="C12" s="103" t="s">
        <v>132</v>
      </c>
      <c r="D12" s="104" t="s">
        <v>1</v>
      </c>
      <c r="E12" s="105" t="s">
        <v>2</v>
      </c>
      <c r="F12" s="106" t="s">
        <v>3</v>
      </c>
    </row>
    <row r="13" spans="1:6" ht="21" thickBot="1">
      <c r="A13" s="107"/>
      <c r="B13" s="103" t="s">
        <v>4</v>
      </c>
      <c r="C13" s="108"/>
      <c r="D13" s="109"/>
      <c r="E13" s="110"/>
      <c r="F13" s="111"/>
    </row>
    <row r="14" spans="1:6" ht="21" thickBot="1">
      <c r="A14" s="112" t="s">
        <v>5</v>
      </c>
      <c r="B14" s="113"/>
      <c r="C14" s="112"/>
      <c r="D14" s="114"/>
      <c r="E14" s="115"/>
      <c r="F14" s="116"/>
    </row>
    <row r="15" spans="1:6" ht="21" thickBot="1">
      <c r="A15" s="117"/>
      <c r="B15" s="118"/>
      <c r="C15" s="108"/>
      <c r="D15" s="119"/>
      <c r="E15" s="120"/>
      <c r="F15" s="121"/>
    </row>
    <row r="16" spans="1:6" ht="21" thickBot="1">
      <c r="A16" s="117"/>
      <c r="B16" s="106"/>
      <c r="C16" s="108"/>
      <c r="D16" s="119"/>
      <c r="E16" s="120"/>
      <c r="F16" s="121"/>
    </row>
    <row r="17" spans="1:6" ht="21" thickBot="1">
      <c r="A17" s="112" t="s">
        <v>6</v>
      </c>
      <c r="B17" s="122"/>
      <c r="C17" s="112"/>
      <c r="D17" s="114"/>
      <c r="E17" s="114"/>
      <c r="F17" s="123">
        <f>F18</f>
        <v>74959.92000000001</v>
      </c>
    </row>
    <row r="18" spans="1:6" ht="21" thickBot="1">
      <c r="A18" s="124"/>
      <c r="B18" s="118" t="s">
        <v>7</v>
      </c>
      <c r="C18" s="125" t="s">
        <v>8</v>
      </c>
      <c r="D18" s="126">
        <v>535428</v>
      </c>
      <c r="E18" s="127">
        <v>0.14</v>
      </c>
      <c r="F18" s="128">
        <f>D18*E18</f>
        <v>74959.92000000001</v>
      </c>
    </row>
    <row r="19" spans="1:6" ht="21" thickBot="1">
      <c r="A19" s="129"/>
      <c r="B19" s="130"/>
      <c r="C19" s="131"/>
      <c r="D19" s="132"/>
      <c r="E19" s="133"/>
      <c r="F19" s="128"/>
    </row>
    <row r="20" spans="1:6" ht="21" thickBot="1">
      <c r="A20" s="112" t="s">
        <v>10</v>
      </c>
      <c r="B20" s="122"/>
      <c r="C20" s="134"/>
      <c r="D20" s="114"/>
      <c r="E20" s="114"/>
      <c r="F20" s="135">
        <f>F21</f>
        <v>150012</v>
      </c>
    </row>
    <row r="21" spans="1:6" ht="21" thickBot="1">
      <c r="A21" s="105"/>
      <c r="B21" s="136" t="s">
        <v>188</v>
      </c>
      <c r="C21" s="108" t="s">
        <v>177</v>
      </c>
      <c r="D21" s="119">
        <v>55.56</v>
      </c>
      <c r="E21" s="137">
        <v>2700</v>
      </c>
      <c r="F21" s="119">
        <f>D21*E21</f>
        <v>150012</v>
      </c>
    </row>
    <row r="22" spans="1:6" ht="21" thickBot="1">
      <c r="A22" s="105"/>
      <c r="B22" s="136"/>
      <c r="C22" s="108"/>
      <c r="D22" s="119"/>
      <c r="E22" s="137"/>
      <c r="F22" s="119"/>
    </row>
    <row r="23" spans="1:6" ht="21" thickBot="1">
      <c r="A23" s="105"/>
      <c r="B23" s="136"/>
      <c r="C23" s="108"/>
      <c r="D23" s="119"/>
      <c r="E23" s="137"/>
      <c r="F23" s="119"/>
    </row>
    <row r="24" spans="1:6" ht="21" thickBot="1">
      <c r="A24" s="112" t="s">
        <v>11</v>
      </c>
      <c r="B24" s="122"/>
      <c r="C24" s="134"/>
      <c r="D24" s="114"/>
      <c r="E24" s="138"/>
      <c r="F24" s="139">
        <f>F25+F26+F27+F28+F29</f>
        <v>680598.5398799999</v>
      </c>
    </row>
    <row r="25" spans="1:6" ht="21" thickBot="1">
      <c r="A25" s="105"/>
      <c r="B25" s="136" t="s">
        <v>9</v>
      </c>
      <c r="C25" s="108" t="s">
        <v>8</v>
      </c>
      <c r="D25" s="121">
        <v>555038.538</v>
      </c>
      <c r="E25" s="137">
        <v>0.26</v>
      </c>
      <c r="F25" s="140">
        <f>D25*E25</f>
        <v>144310.01987999998</v>
      </c>
    </row>
    <row r="26" spans="1:6" ht="77.25" customHeight="1" thickBot="1">
      <c r="A26" s="105"/>
      <c r="B26" s="158" t="s">
        <v>168</v>
      </c>
      <c r="C26" s="108" t="s">
        <v>8</v>
      </c>
      <c r="D26" s="121">
        <v>593009.25</v>
      </c>
      <c r="E26" s="137">
        <v>0.16</v>
      </c>
      <c r="F26" s="119">
        <f>D26*E26</f>
        <v>94881.48</v>
      </c>
    </row>
    <row r="27" spans="1:6" ht="21" thickBot="1">
      <c r="A27" s="105"/>
      <c r="B27" s="136" t="s">
        <v>169</v>
      </c>
      <c r="C27" s="108" t="s">
        <v>170</v>
      </c>
      <c r="D27" s="121"/>
      <c r="E27" s="137"/>
      <c r="F27" s="119">
        <v>406479.04</v>
      </c>
    </row>
    <row r="28" spans="1:6" ht="21" thickBot="1">
      <c r="A28" s="105"/>
      <c r="B28" s="136" t="s">
        <v>178</v>
      </c>
      <c r="C28" s="108" t="s">
        <v>176</v>
      </c>
      <c r="D28" s="119">
        <v>1</v>
      </c>
      <c r="E28" s="137">
        <v>800</v>
      </c>
      <c r="F28" s="141">
        <f>D28*E28</f>
        <v>800</v>
      </c>
    </row>
    <row r="29" spans="1:6" ht="21" thickBot="1">
      <c r="A29" s="105"/>
      <c r="B29" s="136" t="s">
        <v>179</v>
      </c>
      <c r="C29" s="108" t="s">
        <v>8</v>
      </c>
      <c r="D29" s="119">
        <v>853200</v>
      </c>
      <c r="E29" s="137">
        <v>0.04</v>
      </c>
      <c r="F29" s="141">
        <f>D29*E29</f>
        <v>34128</v>
      </c>
    </row>
    <row r="30" spans="1:6" ht="21" thickBot="1">
      <c r="A30" s="105"/>
      <c r="B30" s="136"/>
      <c r="C30" s="108"/>
      <c r="D30" s="103"/>
      <c r="E30" s="142"/>
      <c r="F30" s="161"/>
    </row>
    <row r="31" spans="1:3" ht="20.25">
      <c r="A31" s="100"/>
      <c r="B31" s="100"/>
      <c r="C31" s="100"/>
    </row>
    <row r="32" spans="1:3" ht="20.25">
      <c r="A32" s="100"/>
      <c r="B32" s="175" t="s">
        <v>126</v>
      </c>
      <c r="C32" s="175"/>
    </row>
    <row r="33" spans="1:3" ht="20.25">
      <c r="A33" s="100"/>
      <c r="B33" s="100"/>
      <c r="C33" s="100"/>
    </row>
    <row r="34" spans="2:3" ht="20.25">
      <c r="B34" s="80" t="s">
        <v>163</v>
      </c>
      <c r="C34" s="80"/>
    </row>
  </sheetData>
  <sheetProtection/>
  <mergeCells count="6">
    <mergeCell ref="D10:F10"/>
    <mergeCell ref="D11:F11"/>
    <mergeCell ref="A6:C6"/>
    <mergeCell ref="A10:A12"/>
    <mergeCell ref="B10:B12"/>
    <mergeCell ref="B32:C32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SheetLayoutView="100" zoomScalePageLayoutView="0" workbookViewId="0" topLeftCell="A1">
      <selection activeCell="H67" sqref="H67"/>
    </sheetView>
  </sheetViews>
  <sheetFormatPr defaultColWidth="9.140625" defaultRowHeight="12.75"/>
  <cols>
    <col min="6" max="6" width="22.8515625" style="0" customWidth="1"/>
    <col min="7" max="7" width="15.140625" style="0" customWidth="1"/>
    <col min="8" max="8" width="23.00390625" style="0" customWidth="1"/>
    <col min="9" max="9" width="20.7109375" style="0" customWidth="1"/>
    <col min="10" max="10" width="0.13671875" style="0" hidden="1" customWidth="1"/>
    <col min="11" max="11" width="4.421875" style="0" hidden="1" customWidth="1"/>
    <col min="12" max="12" width="9.140625" style="0" hidden="1" customWidth="1"/>
    <col min="17" max="17" width="12.7109375" style="0" customWidth="1"/>
  </cols>
  <sheetData>
    <row r="1" spans="5:11" ht="12.75">
      <c r="E1" s="176" t="s">
        <v>124</v>
      </c>
      <c r="F1" s="176"/>
      <c r="G1" s="176"/>
      <c r="H1" s="176"/>
      <c r="I1" s="176"/>
      <c r="J1" s="5"/>
      <c r="K1" s="52"/>
    </row>
    <row r="2" spans="5:11" ht="12.75">
      <c r="E2" s="5" t="s">
        <v>130</v>
      </c>
      <c r="F2" s="5"/>
      <c r="G2" s="5"/>
      <c r="H2" s="5"/>
      <c r="I2" s="52"/>
      <c r="J2" s="52"/>
      <c r="K2" s="52"/>
    </row>
    <row r="3" spans="6:11" ht="12.75">
      <c r="F3" s="1" t="s">
        <v>129</v>
      </c>
      <c r="G3" s="52"/>
      <c r="H3" s="52"/>
      <c r="I3" s="52"/>
      <c r="J3" s="52"/>
      <c r="K3" s="52"/>
    </row>
    <row r="5" ht="12.75">
      <c r="B5" t="s">
        <v>34</v>
      </c>
    </row>
    <row r="6" ht="12.75">
      <c r="B6" t="s">
        <v>35</v>
      </c>
    </row>
    <row r="7" ht="12.75">
      <c r="B7" t="s">
        <v>36</v>
      </c>
    </row>
    <row r="9" spans="5:11" ht="15.75">
      <c r="E9" s="2" t="s">
        <v>37</v>
      </c>
      <c r="F9" s="2"/>
      <c r="G9" s="2"/>
      <c r="H9" s="2"/>
      <c r="I9" s="2"/>
      <c r="J9" s="2"/>
      <c r="K9" s="2"/>
    </row>
    <row r="10" spans="5:11" ht="15.75">
      <c r="E10" s="2" t="s">
        <v>38</v>
      </c>
      <c r="F10" s="2"/>
      <c r="G10" s="2"/>
      <c r="H10" s="2"/>
      <c r="I10" s="2"/>
      <c r="J10" s="2"/>
      <c r="K10" s="2"/>
    </row>
    <row r="11" spans="5:11" ht="15.75">
      <c r="E11" s="2"/>
      <c r="F11" s="186" t="s">
        <v>172</v>
      </c>
      <c r="G11" s="186"/>
      <c r="H11" s="186"/>
      <c r="I11" s="186"/>
      <c r="J11" s="186"/>
      <c r="K11" s="2"/>
    </row>
    <row r="12" spans="1:11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5.5" customHeight="1">
      <c r="A13" s="7"/>
      <c r="B13" s="8"/>
      <c r="C13" s="8"/>
      <c r="D13" s="8"/>
      <c r="E13" s="8"/>
      <c r="F13" s="9"/>
      <c r="G13" s="85" t="s">
        <v>40</v>
      </c>
      <c r="H13" s="64" t="s">
        <v>133</v>
      </c>
      <c r="I13" s="90"/>
      <c r="J13" s="87" t="s">
        <v>133</v>
      </c>
      <c r="K13" s="3"/>
    </row>
    <row r="14" spans="1:11" ht="20.25" customHeight="1">
      <c r="A14" s="10"/>
      <c r="B14" s="11"/>
      <c r="C14" s="185" t="s">
        <v>41</v>
      </c>
      <c r="D14" s="185"/>
      <c r="E14" s="11"/>
      <c r="F14" s="12"/>
      <c r="G14" s="86" t="s">
        <v>39</v>
      </c>
      <c r="H14" s="4"/>
      <c r="I14" s="91"/>
      <c r="J14" s="148" t="s">
        <v>138</v>
      </c>
      <c r="K14" s="3"/>
    </row>
    <row r="15" spans="1:11" ht="23.25" customHeight="1" thickBot="1">
      <c r="A15" s="10"/>
      <c r="B15" s="11"/>
      <c r="C15" s="11"/>
      <c r="D15" s="11"/>
      <c r="E15" s="11"/>
      <c r="F15" s="12"/>
      <c r="G15" s="10"/>
      <c r="H15" s="4" t="s">
        <v>171</v>
      </c>
      <c r="I15" s="91"/>
      <c r="J15" s="78" t="s">
        <v>134</v>
      </c>
      <c r="K15" s="3"/>
    </row>
    <row r="16" spans="1:11" ht="3" customHeight="1" hidden="1" thickBot="1">
      <c r="A16" s="15"/>
      <c r="B16" s="16"/>
      <c r="C16" s="16"/>
      <c r="D16" s="16"/>
      <c r="E16" s="16"/>
      <c r="F16" s="17"/>
      <c r="G16" s="15"/>
      <c r="H16" s="18"/>
      <c r="I16" s="11"/>
      <c r="J16" s="17"/>
      <c r="K16" s="3"/>
    </row>
    <row r="17" spans="1:11" ht="15.75" thickBot="1">
      <c r="A17" s="179">
        <v>1</v>
      </c>
      <c r="B17" s="180"/>
      <c r="C17" s="180"/>
      <c r="D17" s="180"/>
      <c r="E17" s="180"/>
      <c r="F17" s="181"/>
      <c r="G17" s="49">
        <v>2</v>
      </c>
      <c r="H17" s="19"/>
      <c r="I17" s="55"/>
      <c r="J17" s="83"/>
      <c r="K17" s="55"/>
    </row>
    <row r="18" spans="1:11" ht="15.75">
      <c r="A18" s="182" t="s">
        <v>166</v>
      </c>
      <c r="B18" s="183"/>
      <c r="C18" s="183"/>
      <c r="D18" s="183"/>
      <c r="E18" s="183"/>
      <c r="F18" s="184"/>
      <c r="G18" s="7"/>
      <c r="H18" s="20"/>
      <c r="I18" s="11"/>
      <c r="J18" s="9"/>
      <c r="K18" s="55"/>
    </row>
    <row r="19" spans="1:11" ht="15.75">
      <c r="A19" s="10"/>
      <c r="B19" s="11"/>
      <c r="C19" s="178" t="s">
        <v>42</v>
      </c>
      <c r="D19" s="178"/>
      <c r="E19" s="11"/>
      <c r="F19" s="12"/>
      <c r="G19" s="10"/>
      <c r="H19" s="14"/>
      <c r="I19" s="11"/>
      <c r="J19" s="12"/>
      <c r="K19" s="55"/>
    </row>
    <row r="20" spans="1:11" ht="15">
      <c r="A20" s="10" t="s">
        <v>43</v>
      </c>
      <c r="B20" s="11"/>
      <c r="C20" s="11"/>
      <c r="D20" s="11"/>
      <c r="E20" s="11"/>
      <c r="F20" s="12"/>
      <c r="G20" s="10"/>
      <c r="H20" s="13"/>
      <c r="I20" s="11"/>
      <c r="J20" s="12"/>
      <c r="K20" s="55"/>
    </row>
    <row r="21" spans="1:11" ht="15.75" thickBot="1">
      <c r="A21" s="15" t="s">
        <v>44</v>
      </c>
      <c r="B21" s="16"/>
      <c r="C21" s="16"/>
      <c r="D21" s="16"/>
      <c r="E21" s="16"/>
      <c r="F21" s="17"/>
      <c r="G21" s="59" t="s">
        <v>46</v>
      </c>
      <c r="H21" s="21"/>
      <c r="I21" s="92"/>
      <c r="J21" s="76"/>
      <c r="K21" s="55"/>
    </row>
    <row r="22" spans="1:11" ht="15.75" thickBot="1">
      <c r="A22" s="22" t="s">
        <v>45</v>
      </c>
      <c r="B22" s="23"/>
      <c r="C22" s="23"/>
      <c r="D22" s="23"/>
      <c r="E22" s="23"/>
      <c r="F22" s="24"/>
      <c r="G22" s="60" t="s">
        <v>47</v>
      </c>
      <c r="H22" s="25"/>
      <c r="I22" s="92"/>
      <c r="J22" s="73"/>
      <c r="K22" s="55"/>
    </row>
    <row r="23" spans="1:12" ht="15.75">
      <c r="A23" s="7"/>
      <c r="B23" s="89" t="s">
        <v>167</v>
      </c>
      <c r="C23" s="8"/>
      <c r="D23" s="8"/>
      <c r="E23" s="8"/>
      <c r="F23" s="9"/>
      <c r="G23" s="7"/>
      <c r="H23" s="66"/>
      <c r="I23" s="11"/>
      <c r="J23" s="9"/>
      <c r="K23" s="56"/>
      <c r="L23" s="51"/>
    </row>
    <row r="24" spans="1:11" ht="15.75">
      <c r="A24" s="10"/>
      <c r="B24" s="27" t="s">
        <v>48</v>
      </c>
      <c r="C24" s="27"/>
      <c r="D24" s="27"/>
      <c r="E24" s="27"/>
      <c r="F24" s="28"/>
      <c r="G24" s="10"/>
      <c r="H24" s="67"/>
      <c r="I24" s="11"/>
      <c r="J24" s="12"/>
      <c r="K24" s="56"/>
    </row>
    <row r="25" spans="1:11" ht="15" customHeight="1" thickBot="1">
      <c r="A25" s="187"/>
      <c r="B25" s="185"/>
      <c r="C25" s="185"/>
      <c r="D25" s="185"/>
      <c r="E25" s="185"/>
      <c r="F25" s="188"/>
      <c r="G25" s="54"/>
      <c r="H25" s="67"/>
      <c r="I25" s="11"/>
      <c r="J25" s="12"/>
      <c r="K25" s="56"/>
    </row>
    <row r="26" spans="1:11" ht="16.5" thickBot="1">
      <c r="A26" s="189" t="s">
        <v>49</v>
      </c>
      <c r="B26" s="190"/>
      <c r="C26" s="190"/>
      <c r="D26" s="190"/>
      <c r="E26" s="190"/>
      <c r="F26" s="191"/>
      <c r="G26" s="60" t="s">
        <v>50</v>
      </c>
      <c r="H26" s="48">
        <f>H28+H30+H31</f>
        <v>179.19599999999997</v>
      </c>
      <c r="I26" s="93"/>
      <c r="J26" s="65" t="s">
        <v>144</v>
      </c>
      <c r="K26" s="56"/>
    </row>
    <row r="27" spans="1:11" ht="15">
      <c r="A27" s="7"/>
      <c r="B27" s="8"/>
      <c r="C27" s="31" t="s">
        <v>51</v>
      </c>
      <c r="D27" s="8"/>
      <c r="E27" s="8"/>
      <c r="F27" s="9"/>
      <c r="G27" s="10"/>
      <c r="H27" s="14"/>
      <c r="I27" s="94"/>
      <c r="J27" s="9"/>
      <c r="K27" s="55"/>
    </row>
    <row r="28" spans="1:11" ht="15">
      <c r="A28" s="10" t="s">
        <v>73</v>
      </c>
      <c r="B28" s="11"/>
      <c r="C28" s="11"/>
      <c r="D28" s="11"/>
      <c r="E28" s="11"/>
      <c r="F28" s="12"/>
      <c r="G28" s="10"/>
      <c r="H28" s="159">
        <v>105.3</v>
      </c>
      <c r="I28" s="94"/>
      <c r="J28" s="12"/>
      <c r="K28" s="55"/>
    </row>
    <row r="29" spans="1:12" ht="15.75" thickBot="1">
      <c r="A29" s="15" t="s">
        <v>52</v>
      </c>
      <c r="B29" s="16"/>
      <c r="C29" s="16"/>
      <c r="D29" s="16"/>
      <c r="E29" s="16"/>
      <c r="F29" s="17"/>
      <c r="G29" s="59" t="s">
        <v>53</v>
      </c>
      <c r="H29" s="69"/>
      <c r="I29" s="57"/>
      <c r="J29" s="76" t="s">
        <v>141</v>
      </c>
      <c r="K29" s="55"/>
      <c r="L29" s="51"/>
    </row>
    <row r="30" spans="1:12" ht="15.75" thickBot="1">
      <c r="A30" s="22" t="s">
        <v>54</v>
      </c>
      <c r="B30" s="23"/>
      <c r="C30" s="23"/>
      <c r="D30" s="23"/>
      <c r="E30" s="23"/>
      <c r="F30" s="24"/>
      <c r="G30" s="60" t="s">
        <v>58</v>
      </c>
      <c r="H30" s="70">
        <f>H28*32/100</f>
        <v>33.696</v>
      </c>
      <c r="I30" s="57"/>
      <c r="J30" s="73" t="s">
        <v>142</v>
      </c>
      <c r="K30" s="57"/>
      <c r="L30" s="51"/>
    </row>
    <row r="31" spans="1:11" ht="15.75" thickBot="1">
      <c r="A31" s="32" t="s">
        <v>55</v>
      </c>
      <c r="B31" s="11"/>
      <c r="C31" s="11"/>
      <c r="D31" s="11"/>
      <c r="E31" s="11"/>
      <c r="F31" s="12"/>
      <c r="G31" s="61" t="s">
        <v>56</v>
      </c>
      <c r="H31" s="159">
        <v>40.2</v>
      </c>
      <c r="I31" s="57"/>
      <c r="J31" s="149" t="s">
        <v>143</v>
      </c>
      <c r="K31" s="55"/>
    </row>
    <row r="32" spans="1:11" ht="15">
      <c r="A32" s="34" t="s">
        <v>76</v>
      </c>
      <c r="B32" s="8"/>
      <c r="C32" s="8"/>
      <c r="D32" s="8"/>
      <c r="E32" s="8"/>
      <c r="F32" s="9"/>
      <c r="G32" s="7"/>
      <c r="H32" s="81"/>
      <c r="I32" s="94"/>
      <c r="J32" s="9"/>
      <c r="K32" s="55"/>
    </row>
    <row r="33" spans="1:11" ht="15.75" thickBot="1">
      <c r="A33" s="35" t="s">
        <v>78</v>
      </c>
      <c r="B33" s="16"/>
      <c r="C33" s="16"/>
      <c r="D33" s="16"/>
      <c r="E33" s="16"/>
      <c r="F33" s="17"/>
      <c r="G33" s="59" t="s">
        <v>57</v>
      </c>
      <c r="H33" s="21"/>
      <c r="I33" s="57"/>
      <c r="J33" s="76"/>
      <c r="K33" s="55"/>
    </row>
    <row r="34" spans="1:12" ht="15.75">
      <c r="A34" s="36" t="s">
        <v>59</v>
      </c>
      <c r="B34" s="26"/>
      <c r="C34" s="26"/>
      <c r="D34" s="26"/>
      <c r="E34" s="26"/>
      <c r="F34" s="37"/>
      <c r="G34" s="62"/>
      <c r="H34" s="72">
        <f>H37+H39+H40+H41</f>
        <v>1351.116</v>
      </c>
      <c r="I34" s="94"/>
      <c r="J34" s="74"/>
      <c r="K34" s="56"/>
      <c r="L34" s="51"/>
    </row>
    <row r="35" spans="1:11" ht="16.5" thickBot="1">
      <c r="A35" s="39" t="s">
        <v>60</v>
      </c>
      <c r="B35" s="29"/>
      <c r="C35" s="29"/>
      <c r="D35" s="29"/>
      <c r="E35" s="29"/>
      <c r="F35" s="30"/>
      <c r="G35" s="59" t="s">
        <v>61</v>
      </c>
      <c r="H35" s="68"/>
      <c r="I35" s="93"/>
      <c r="J35" s="65" t="s">
        <v>149</v>
      </c>
      <c r="K35" s="56"/>
    </row>
    <row r="36" spans="1:11" ht="15">
      <c r="A36" s="7"/>
      <c r="B36" s="8"/>
      <c r="C36" s="31" t="s">
        <v>51</v>
      </c>
      <c r="D36" s="8"/>
      <c r="E36" s="8"/>
      <c r="F36" s="9"/>
      <c r="G36" s="62"/>
      <c r="H36" s="38"/>
      <c r="I36" s="94"/>
      <c r="J36" s="74"/>
      <c r="K36" s="55"/>
    </row>
    <row r="37" spans="1:11" ht="15">
      <c r="A37" s="10" t="s">
        <v>74</v>
      </c>
      <c r="B37" s="11"/>
      <c r="C37" s="11"/>
      <c r="D37" s="11"/>
      <c r="E37" s="11"/>
      <c r="F37" s="12"/>
      <c r="G37" s="63"/>
      <c r="H37" s="145" t="s">
        <v>173</v>
      </c>
      <c r="I37" s="94"/>
      <c r="J37" s="75"/>
      <c r="K37" s="55"/>
    </row>
    <row r="38" spans="1:12" ht="15.75" thickBot="1">
      <c r="A38" s="15" t="s">
        <v>75</v>
      </c>
      <c r="B38" s="16"/>
      <c r="C38" s="16"/>
      <c r="D38" s="16"/>
      <c r="E38" s="16"/>
      <c r="F38" s="17"/>
      <c r="G38" s="59" t="s">
        <v>62</v>
      </c>
      <c r="H38" s="69"/>
      <c r="I38" s="57"/>
      <c r="J38" s="76" t="s">
        <v>145</v>
      </c>
      <c r="K38" s="55"/>
      <c r="L38" s="51">
        <f>I38+I39+I40+I42</f>
        <v>0</v>
      </c>
    </row>
    <row r="39" spans="1:12" ht="15.75" thickBot="1">
      <c r="A39" s="22" t="s">
        <v>54</v>
      </c>
      <c r="B39" s="23"/>
      <c r="C39" s="23"/>
      <c r="D39" s="23"/>
      <c r="E39" s="23"/>
      <c r="F39" s="24"/>
      <c r="G39" s="61" t="s">
        <v>63</v>
      </c>
      <c r="H39" s="71">
        <f>H37*32/100</f>
        <v>276.416</v>
      </c>
      <c r="I39" s="57"/>
      <c r="J39" s="149" t="s">
        <v>146</v>
      </c>
      <c r="K39" s="57"/>
      <c r="L39" s="51"/>
    </row>
    <row r="40" spans="1:11" ht="15.75" thickBot="1">
      <c r="A40" s="32" t="s">
        <v>55</v>
      </c>
      <c r="B40" s="11"/>
      <c r="C40" s="11"/>
      <c r="D40" s="11"/>
      <c r="E40" s="11"/>
      <c r="F40" s="12"/>
      <c r="G40" s="60" t="s">
        <v>64</v>
      </c>
      <c r="H40" s="70">
        <v>135.9</v>
      </c>
      <c r="I40" s="57"/>
      <c r="J40" s="73" t="s">
        <v>147</v>
      </c>
      <c r="K40" s="55"/>
    </row>
    <row r="41" spans="1:11" ht="15">
      <c r="A41" s="34" t="s">
        <v>77</v>
      </c>
      <c r="B41" s="8"/>
      <c r="C41" s="8"/>
      <c r="D41" s="8"/>
      <c r="E41" s="8"/>
      <c r="F41" s="9"/>
      <c r="G41" s="62"/>
      <c r="H41" s="157" t="s">
        <v>197</v>
      </c>
      <c r="I41" s="94"/>
      <c r="J41" s="74"/>
      <c r="K41" s="55"/>
    </row>
    <row r="42" spans="1:11" ht="15.75" thickBot="1">
      <c r="A42" s="35" t="s">
        <v>79</v>
      </c>
      <c r="B42" s="16"/>
      <c r="C42" s="16"/>
      <c r="D42" s="16"/>
      <c r="E42" s="16"/>
      <c r="F42" s="17"/>
      <c r="G42" s="59" t="s">
        <v>65</v>
      </c>
      <c r="H42" s="69"/>
      <c r="I42" s="57"/>
      <c r="J42" s="76" t="s">
        <v>148</v>
      </c>
      <c r="K42" s="55"/>
    </row>
    <row r="43" spans="1:12" ht="15.75">
      <c r="A43" s="36" t="s">
        <v>66</v>
      </c>
      <c r="B43" s="26"/>
      <c r="C43" s="26"/>
      <c r="D43" s="26"/>
      <c r="E43" s="26"/>
      <c r="F43" s="37"/>
      <c r="G43" s="7"/>
      <c r="H43" s="72">
        <f>H46+H48+H49+H51+H52</f>
        <v>1867.344</v>
      </c>
      <c r="I43" s="94"/>
      <c r="J43" s="9"/>
      <c r="K43" s="56"/>
      <c r="L43" s="51"/>
    </row>
    <row r="44" spans="1:11" ht="16.5" thickBot="1">
      <c r="A44" s="39" t="s">
        <v>67</v>
      </c>
      <c r="B44" s="29"/>
      <c r="C44" s="29"/>
      <c r="D44" s="29"/>
      <c r="E44" s="29"/>
      <c r="F44" s="30"/>
      <c r="G44" s="59" t="s">
        <v>68</v>
      </c>
      <c r="H44" s="79"/>
      <c r="I44" s="93"/>
      <c r="J44" s="65" t="s">
        <v>152</v>
      </c>
      <c r="K44" s="56"/>
    </row>
    <row r="45" spans="1:11" ht="15">
      <c r="A45" s="7"/>
      <c r="B45" s="8"/>
      <c r="C45" s="31" t="s">
        <v>51</v>
      </c>
      <c r="D45" s="8"/>
      <c r="E45" s="8"/>
      <c r="F45" s="9"/>
      <c r="G45" s="62"/>
      <c r="H45" s="38"/>
      <c r="I45" s="94"/>
      <c r="J45" s="74"/>
      <c r="K45" s="55"/>
    </row>
    <row r="46" spans="1:11" ht="15">
      <c r="A46" s="10" t="s">
        <v>80</v>
      </c>
      <c r="B46" s="11"/>
      <c r="C46" s="11"/>
      <c r="D46" s="11"/>
      <c r="E46" s="11"/>
      <c r="F46" s="12"/>
      <c r="G46" s="63"/>
      <c r="H46" s="145" t="s">
        <v>174</v>
      </c>
      <c r="I46" s="94"/>
      <c r="J46" s="75"/>
      <c r="K46" s="55"/>
    </row>
    <row r="47" spans="1:12" ht="15.75" thickBot="1">
      <c r="A47" s="15" t="s">
        <v>81</v>
      </c>
      <c r="B47" s="16"/>
      <c r="C47" s="16"/>
      <c r="D47" s="16"/>
      <c r="E47" s="16"/>
      <c r="F47" s="17"/>
      <c r="G47" s="59" t="s">
        <v>69</v>
      </c>
      <c r="H47" s="69"/>
      <c r="I47" s="57"/>
      <c r="J47" s="76" t="s">
        <v>150</v>
      </c>
      <c r="K47" s="55"/>
      <c r="L47" s="51"/>
    </row>
    <row r="48" spans="1:12" ht="15.75" thickBot="1">
      <c r="A48" s="22" t="s">
        <v>54</v>
      </c>
      <c r="B48" s="23"/>
      <c r="C48" s="23"/>
      <c r="D48" s="23"/>
      <c r="E48" s="23"/>
      <c r="F48" s="24"/>
      <c r="G48" s="60" t="s">
        <v>70</v>
      </c>
      <c r="H48" s="160">
        <f>H46*32/100</f>
        <v>245.34400000000002</v>
      </c>
      <c r="I48" s="96"/>
      <c r="J48" s="73" t="s">
        <v>151</v>
      </c>
      <c r="K48" s="57"/>
      <c r="L48" s="51"/>
    </row>
    <row r="49" spans="1:11" ht="15.75" thickBot="1">
      <c r="A49" s="32" t="s">
        <v>55</v>
      </c>
      <c r="B49" s="11"/>
      <c r="C49" s="11"/>
      <c r="D49" s="11"/>
      <c r="E49" s="11"/>
      <c r="F49" s="12"/>
      <c r="G49" s="60" t="s">
        <v>71</v>
      </c>
      <c r="H49" s="70">
        <v>24.7</v>
      </c>
      <c r="I49" s="57"/>
      <c r="J49" s="73" t="s">
        <v>136</v>
      </c>
      <c r="K49" s="55"/>
    </row>
    <row r="50" spans="1:11" ht="15.75" thickBot="1">
      <c r="A50" s="34" t="s">
        <v>82</v>
      </c>
      <c r="B50" s="8"/>
      <c r="C50" s="8"/>
      <c r="D50" s="8"/>
      <c r="E50" s="8"/>
      <c r="F50" s="9"/>
      <c r="G50" s="59" t="s">
        <v>72</v>
      </c>
      <c r="H50" s="156"/>
      <c r="I50" s="57"/>
      <c r="J50" s="76"/>
      <c r="K50" s="55"/>
    </row>
    <row r="51" spans="1:11" ht="16.5" thickBot="1">
      <c r="A51" s="53" t="s">
        <v>83</v>
      </c>
      <c r="B51" s="23"/>
      <c r="C51" s="23"/>
      <c r="D51" s="23"/>
      <c r="E51" s="23"/>
      <c r="F51" s="24"/>
      <c r="G51" s="60" t="s">
        <v>84</v>
      </c>
      <c r="H51" s="70">
        <v>680.6</v>
      </c>
      <c r="I51" s="57"/>
      <c r="J51" s="73" t="s">
        <v>140</v>
      </c>
      <c r="K51" s="55"/>
    </row>
    <row r="52" spans="1:11" ht="15">
      <c r="A52" s="34" t="s">
        <v>85</v>
      </c>
      <c r="B52" s="8"/>
      <c r="C52" s="8"/>
      <c r="D52" s="8"/>
      <c r="E52" s="8"/>
      <c r="F52" s="9"/>
      <c r="G52" s="62"/>
      <c r="H52" s="157" t="s">
        <v>198</v>
      </c>
      <c r="I52" s="57"/>
      <c r="J52" s="77" t="s">
        <v>135</v>
      </c>
      <c r="K52" s="3"/>
    </row>
    <row r="53" spans="1:11" ht="15.75" thickBot="1">
      <c r="A53" s="35" t="s">
        <v>86</v>
      </c>
      <c r="B53" s="16"/>
      <c r="C53" s="16"/>
      <c r="D53" s="16"/>
      <c r="E53" s="16"/>
      <c r="F53" s="17"/>
      <c r="G53" s="59" t="s">
        <v>87</v>
      </c>
      <c r="H53" s="21"/>
      <c r="I53" s="57"/>
      <c r="J53" s="76"/>
      <c r="K53" s="3"/>
    </row>
    <row r="54" spans="1:11" ht="15.75" thickBot="1">
      <c r="A54" s="40"/>
      <c r="B54" s="23"/>
      <c r="C54" s="23"/>
      <c r="D54" s="23"/>
      <c r="E54" s="23"/>
      <c r="F54" s="24"/>
      <c r="G54" s="60"/>
      <c r="H54" s="25"/>
      <c r="I54" s="57"/>
      <c r="J54" s="73"/>
      <c r="K54" s="3"/>
    </row>
    <row r="55" spans="1:11" ht="15.75" thickBot="1">
      <c r="A55" s="40"/>
      <c r="B55" s="23"/>
      <c r="C55" s="23"/>
      <c r="D55" s="23"/>
      <c r="E55" s="23"/>
      <c r="F55" s="24"/>
      <c r="G55" s="60"/>
      <c r="H55" s="25"/>
      <c r="I55" s="57"/>
      <c r="J55" s="73"/>
      <c r="K55" s="3"/>
    </row>
    <row r="56" spans="1:11" ht="16.5" thickBot="1">
      <c r="A56" s="41" t="s">
        <v>88</v>
      </c>
      <c r="B56" s="42"/>
      <c r="C56" s="42"/>
      <c r="D56" s="42"/>
      <c r="E56" s="42"/>
      <c r="F56" s="43"/>
      <c r="G56" s="60" t="s">
        <v>90</v>
      </c>
      <c r="H56" s="25"/>
      <c r="I56" s="57"/>
      <c r="J56" s="73"/>
      <c r="K56" s="55"/>
    </row>
    <row r="57" spans="1:11" ht="16.5" thickBot="1">
      <c r="A57" s="41" t="s">
        <v>89</v>
      </c>
      <c r="B57" s="42"/>
      <c r="C57" s="42"/>
      <c r="D57" s="42"/>
      <c r="E57" s="42"/>
      <c r="F57" s="43"/>
      <c r="G57" s="60" t="s">
        <v>91</v>
      </c>
      <c r="H57" s="25"/>
      <c r="I57" s="57"/>
      <c r="J57" s="73"/>
      <c r="K57" s="55"/>
    </row>
    <row r="58" spans="1:11" ht="15">
      <c r="A58" s="7"/>
      <c r="B58" s="8"/>
      <c r="C58" s="31" t="s">
        <v>51</v>
      </c>
      <c r="D58" s="8"/>
      <c r="E58" s="8"/>
      <c r="F58" s="9"/>
      <c r="G58" s="62"/>
      <c r="H58" s="38"/>
      <c r="I58" s="94"/>
      <c r="J58" s="74"/>
      <c r="K58" s="55"/>
    </row>
    <row r="59" spans="1:11" ht="15.75" thickBot="1">
      <c r="A59" s="15" t="s">
        <v>92</v>
      </c>
      <c r="B59" s="16"/>
      <c r="C59" s="16"/>
      <c r="D59" s="16"/>
      <c r="E59" s="16"/>
      <c r="F59" s="17"/>
      <c r="G59" s="59" t="s">
        <v>95</v>
      </c>
      <c r="H59" s="21"/>
      <c r="I59" s="57"/>
      <c r="J59" s="76"/>
      <c r="K59" s="55"/>
    </row>
    <row r="60" spans="1:11" ht="15.75" thickBot="1">
      <c r="A60" s="10" t="s">
        <v>93</v>
      </c>
      <c r="B60" s="11"/>
      <c r="C60" s="11"/>
      <c r="D60" s="11"/>
      <c r="E60" s="11"/>
      <c r="F60" s="12"/>
      <c r="G60" s="61" t="s">
        <v>96</v>
      </c>
      <c r="H60" s="33"/>
      <c r="I60" s="57"/>
      <c r="J60" s="149"/>
      <c r="K60" s="55"/>
    </row>
    <row r="61" spans="1:11" ht="15.75" thickBot="1">
      <c r="A61" s="22" t="s">
        <v>94</v>
      </c>
      <c r="B61" s="23"/>
      <c r="C61" s="23"/>
      <c r="D61" s="23"/>
      <c r="E61" s="23"/>
      <c r="F61" s="24"/>
      <c r="G61" s="60" t="s">
        <v>97</v>
      </c>
      <c r="H61" s="25"/>
      <c r="I61" s="57"/>
      <c r="J61" s="73"/>
      <c r="K61" s="55"/>
    </row>
    <row r="62" spans="1:12" ht="16.5" thickBot="1">
      <c r="A62" s="41" t="s">
        <v>98</v>
      </c>
      <c r="B62" s="42"/>
      <c r="C62" s="42"/>
      <c r="D62" s="42"/>
      <c r="E62" s="42"/>
      <c r="F62" s="43"/>
      <c r="G62" s="60" t="s">
        <v>101</v>
      </c>
      <c r="H62" s="48">
        <v>2406.7</v>
      </c>
      <c r="I62" s="93"/>
      <c r="J62" s="150" t="s">
        <v>139</v>
      </c>
      <c r="K62" s="56"/>
      <c r="L62" s="51"/>
    </row>
    <row r="63" spans="1:12" ht="16.5" thickBot="1">
      <c r="A63" s="41" t="s">
        <v>99</v>
      </c>
      <c r="B63" s="42"/>
      <c r="C63" s="42"/>
      <c r="D63" s="42"/>
      <c r="E63" s="42"/>
      <c r="F63" s="43"/>
      <c r="G63" s="60" t="s">
        <v>102</v>
      </c>
      <c r="H63" s="48"/>
      <c r="I63" s="93"/>
      <c r="J63" s="150" t="s">
        <v>153</v>
      </c>
      <c r="K63" s="56"/>
      <c r="L63" s="51"/>
    </row>
    <row r="64" spans="1:11" ht="16.5" thickBot="1">
      <c r="A64" s="32" t="s">
        <v>100</v>
      </c>
      <c r="B64" s="11"/>
      <c r="C64" s="11"/>
      <c r="D64" s="11"/>
      <c r="E64" s="11"/>
      <c r="F64" s="12"/>
      <c r="G64" s="61" t="s">
        <v>103</v>
      </c>
      <c r="H64" s="164">
        <f>H26+H34+H43+H62</f>
        <v>5804.356</v>
      </c>
      <c r="I64" s="57"/>
      <c r="J64" s="149"/>
      <c r="K64" s="55"/>
    </row>
    <row r="65" spans="1:11" ht="16.5" thickBot="1">
      <c r="A65" s="44" t="s">
        <v>104</v>
      </c>
      <c r="B65" s="42"/>
      <c r="C65" s="42"/>
      <c r="D65" s="42"/>
      <c r="E65" s="42"/>
      <c r="F65" s="43"/>
      <c r="G65" s="60" t="s">
        <v>107</v>
      </c>
      <c r="H65" s="48"/>
      <c r="I65" s="57"/>
      <c r="J65" s="73"/>
      <c r="K65" s="55"/>
    </row>
    <row r="66" spans="1:12" ht="15.75">
      <c r="A66" s="36" t="s">
        <v>105</v>
      </c>
      <c r="B66" s="8"/>
      <c r="C66" s="8"/>
      <c r="D66" s="8"/>
      <c r="E66" s="8"/>
      <c r="F66" s="9"/>
      <c r="G66" s="62"/>
      <c r="H66" s="72"/>
      <c r="I66" s="93"/>
      <c r="J66" s="151" t="s">
        <v>154</v>
      </c>
      <c r="K66" s="58"/>
      <c r="L66" s="51"/>
    </row>
    <row r="67" spans="1:11" ht="16.5" thickBot="1">
      <c r="A67" s="39" t="s">
        <v>106</v>
      </c>
      <c r="B67" s="16"/>
      <c r="C67" s="16"/>
      <c r="D67" s="16"/>
      <c r="E67" s="16"/>
      <c r="F67" s="17"/>
      <c r="G67" s="59" t="s">
        <v>108</v>
      </c>
      <c r="H67" s="68">
        <f>H64+H65</f>
        <v>5804.356</v>
      </c>
      <c r="I67" s="93"/>
      <c r="J67" s="76"/>
      <c r="K67" s="58"/>
    </row>
    <row r="68" spans="1:11" ht="15" customHeight="1">
      <c r="A68" s="34" t="s">
        <v>109</v>
      </c>
      <c r="B68" s="8"/>
      <c r="C68" s="8"/>
      <c r="D68" s="8"/>
      <c r="E68" s="8"/>
      <c r="F68" s="9"/>
      <c r="G68" s="62"/>
      <c r="H68" s="38"/>
      <c r="I68" s="94"/>
      <c r="J68" s="74"/>
      <c r="K68" s="56"/>
    </row>
    <row r="69" spans="1:11" ht="15.75" customHeight="1" thickBot="1">
      <c r="A69" s="35" t="s">
        <v>110</v>
      </c>
      <c r="B69" s="16"/>
      <c r="C69" s="16"/>
      <c r="D69" s="16"/>
      <c r="E69" s="16"/>
      <c r="F69" s="17"/>
      <c r="G69" s="59" t="s">
        <v>117</v>
      </c>
      <c r="H69" s="79"/>
      <c r="I69" s="93"/>
      <c r="J69" s="65" t="s">
        <v>137</v>
      </c>
      <c r="K69" s="56"/>
    </row>
    <row r="70" spans="1:11" ht="15">
      <c r="A70" s="34" t="s">
        <v>111</v>
      </c>
      <c r="B70" s="8"/>
      <c r="C70" s="8"/>
      <c r="D70" s="8"/>
      <c r="E70" s="8"/>
      <c r="F70" s="9"/>
      <c r="G70" s="7"/>
      <c r="H70" s="20"/>
      <c r="I70" s="11"/>
      <c r="J70" s="9"/>
      <c r="K70" s="55"/>
    </row>
    <row r="71" spans="1:11" ht="15.75" thickBot="1">
      <c r="A71" s="35" t="s">
        <v>112</v>
      </c>
      <c r="B71" s="16"/>
      <c r="C71" s="16"/>
      <c r="D71" s="16"/>
      <c r="E71" s="16"/>
      <c r="F71" s="17"/>
      <c r="G71" s="50">
        <v>1400</v>
      </c>
      <c r="H71" s="45"/>
      <c r="I71" s="55"/>
      <c r="J71" s="88"/>
      <c r="K71" s="55"/>
    </row>
    <row r="72" spans="1:11" ht="16.5" thickBot="1">
      <c r="A72" s="41" t="s">
        <v>113</v>
      </c>
      <c r="B72" s="42"/>
      <c r="C72" s="42"/>
      <c r="D72" s="42"/>
      <c r="E72" s="42"/>
      <c r="F72" s="43"/>
      <c r="G72" s="49">
        <v>1500</v>
      </c>
      <c r="H72" s="19"/>
      <c r="I72" s="55"/>
      <c r="J72" s="83"/>
      <c r="K72" s="55"/>
    </row>
    <row r="73" spans="1:11" ht="15.75" thickBot="1">
      <c r="A73" s="32" t="s">
        <v>116</v>
      </c>
      <c r="B73" s="11"/>
      <c r="C73" s="11"/>
      <c r="D73" s="11"/>
      <c r="E73" s="11"/>
      <c r="F73" s="12"/>
      <c r="G73" s="54">
        <v>1510</v>
      </c>
      <c r="H73" s="13"/>
      <c r="I73" s="55"/>
      <c r="J73" s="82"/>
      <c r="K73" s="55"/>
    </row>
    <row r="74" spans="1:11" ht="15.75" thickBot="1">
      <c r="A74" s="22" t="s">
        <v>114</v>
      </c>
      <c r="B74" s="23"/>
      <c r="C74" s="23"/>
      <c r="D74" s="23"/>
      <c r="E74" s="23"/>
      <c r="F74" s="24"/>
      <c r="G74" s="49">
        <v>1600</v>
      </c>
      <c r="H74" s="19"/>
      <c r="I74" s="55"/>
      <c r="J74" s="83"/>
      <c r="K74" s="55"/>
    </row>
    <row r="75" spans="1:11" ht="15.75" thickBot="1">
      <c r="A75" s="40" t="s">
        <v>115</v>
      </c>
      <c r="B75" s="23"/>
      <c r="C75" s="23"/>
      <c r="D75" s="23"/>
      <c r="E75" s="23"/>
      <c r="F75" s="24"/>
      <c r="G75" s="49">
        <v>1700</v>
      </c>
      <c r="H75" s="19"/>
      <c r="I75" s="55"/>
      <c r="J75" s="83"/>
      <c r="K75" s="55"/>
    </row>
    <row r="76" spans="6:11" ht="12.75">
      <c r="F76" s="3"/>
      <c r="G76" s="3"/>
      <c r="H76" s="3"/>
      <c r="I76" s="3"/>
      <c r="K76" s="3"/>
    </row>
    <row r="77" spans="3:11" ht="15.75">
      <c r="C77" s="2" t="s">
        <v>118</v>
      </c>
      <c r="D77" s="2"/>
      <c r="E77" s="2"/>
      <c r="F77" s="46"/>
      <c r="G77" s="46"/>
      <c r="H77" s="46"/>
      <c r="I77" s="46"/>
      <c r="J77" s="46"/>
      <c r="K77" s="47"/>
    </row>
    <row r="78" spans="3:11" ht="15.75">
      <c r="C78" s="2" t="s">
        <v>119</v>
      </c>
      <c r="D78" s="2"/>
      <c r="E78" s="2"/>
      <c r="F78" s="47"/>
      <c r="G78" s="47"/>
      <c r="H78" s="47"/>
      <c r="I78" s="47"/>
      <c r="J78" s="47"/>
      <c r="K78" s="47"/>
    </row>
    <row r="79" spans="1:13" ht="12.75">
      <c r="A79" s="3"/>
      <c r="B79" s="3"/>
      <c r="C79" s="3"/>
      <c r="D79" s="3"/>
      <c r="E79" s="177"/>
      <c r="F79" s="177"/>
      <c r="G79" s="177"/>
      <c r="H79" s="177"/>
      <c r="I79" s="177"/>
      <c r="J79" s="95"/>
      <c r="K79" s="3"/>
      <c r="L79" s="3"/>
      <c r="M79" s="3"/>
    </row>
    <row r="80" spans="1:13" ht="12.75">
      <c r="A80" s="3"/>
      <c r="B80" s="3"/>
      <c r="C80" s="3"/>
      <c r="D80" s="3"/>
      <c r="E80" s="95"/>
      <c r="F80" s="95"/>
      <c r="G80" s="95"/>
      <c r="H80" s="95"/>
      <c r="I80" s="84"/>
      <c r="J80" s="84"/>
      <c r="K80" s="3"/>
      <c r="L80" s="3"/>
      <c r="M80" s="3"/>
    </row>
  </sheetData>
  <sheetProtection/>
  <mergeCells count="9">
    <mergeCell ref="E1:I1"/>
    <mergeCell ref="E79:I79"/>
    <mergeCell ref="C19:D19"/>
    <mergeCell ref="A17:F17"/>
    <mergeCell ref="A18:F18"/>
    <mergeCell ref="C14:D14"/>
    <mergeCell ref="F11:J11"/>
    <mergeCell ref="A25:F25"/>
    <mergeCell ref="A26:F26"/>
  </mergeCells>
  <printOptions/>
  <pageMargins left="0" right="0" top="0" bottom="0" header="0.15748031496062992" footer="0.2362204724409449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60" zoomScaleNormal="60" zoomScalePageLayoutView="0" workbookViewId="0" topLeftCell="A16">
      <selection activeCell="H46" sqref="H46"/>
    </sheetView>
  </sheetViews>
  <sheetFormatPr defaultColWidth="9.140625" defaultRowHeight="12.75"/>
  <cols>
    <col min="1" max="1" width="7.8515625" style="0" customWidth="1"/>
    <col min="4" max="4" width="13.7109375" style="0" customWidth="1"/>
    <col min="6" max="6" width="42.140625" style="0" customWidth="1"/>
    <col min="7" max="7" width="43.421875" style="0" customWidth="1"/>
    <col min="8" max="8" width="23.00390625" style="0" customWidth="1"/>
    <col min="9" max="9" width="18.421875" style="0" customWidth="1"/>
  </cols>
  <sheetData>
    <row r="1" spans="1:6" ht="20.25">
      <c r="A1" s="197" t="s">
        <v>125</v>
      </c>
      <c r="B1" s="197"/>
      <c r="C1" s="197"/>
      <c r="D1" s="197"/>
      <c r="E1" s="197"/>
      <c r="F1" s="197"/>
    </row>
    <row r="2" spans="1:6" ht="20.25">
      <c r="A2" s="80"/>
      <c r="B2" s="97"/>
      <c r="C2" s="97"/>
      <c r="D2" s="97"/>
      <c r="E2" s="97"/>
      <c r="F2" s="97"/>
    </row>
    <row r="3" spans="1:7" ht="20.25">
      <c r="A3" s="198" t="s">
        <v>187</v>
      </c>
      <c r="B3" s="198"/>
      <c r="C3" s="198"/>
      <c r="D3" s="198"/>
      <c r="E3" s="198"/>
      <c r="F3" s="198"/>
      <c r="G3" s="199"/>
    </row>
    <row r="4" spans="1:6" ht="20.25">
      <c r="A4" s="80"/>
      <c r="B4" s="97"/>
      <c r="C4" s="97"/>
      <c r="D4" s="97"/>
      <c r="E4" s="97"/>
      <c r="F4" s="97"/>
    </row>
    <row r="5" spans="1:6" ht="20.25">
      <c r="A5" s="80"/>
      <c r="B5" s="97"/>
      <c r="C5" s="97"/>
      <c r="D5" s="97"/>
      <c r="E5" s="97"/>
      <c r="F5" s="97"/>
    </row>
    <row r="6" spans="1:7" ht="20.25">
      <c r="A6" s="80"/>
      <c r="B6" s="97"/>
      <c r="C6" s="97"/>
      <c r="D6" s="97"/>
      <c r="E6" s="97"/>
      <c r="F6" s="97"/>
      <c r="G6" s="97" t="s">
        <v>181</v>
      </c>
    </row>
    <row r="7" spans="1:7" ht="20.25">
      <c r="A7" s="147" t="s">
        <v>13</v>
      </c>
      <c r="B7" s="195" t="s">
        <v>16</v>
      </c>
      <c r="C7" s="195"/>
      <c r="D7" s="195"/>
      <c r="E7" s="195"/>
      <c r="F7" s="195"/>
      <c r="G7" s="162">
        <v>1321.9</v>
      </c>
    </row>
    <row r="8" spans="1:7" ht="20.25">
      <c r="A8" s="147" t="s">
        <v>14</v>
      </c>
      <c r="B8" s="195" t="s">
        <v>22</v>
      </c>
      <c r="C8" s="195"/>
      <c r="D8" s="195"/>
      <c r="E8" s="195"/>
      <c r="F8" s="195"/>
      <c r="G8" s="163">
        <f>G7*32/100</f>
        <v>423.00800000000004</v>
      </c>
    </row>
    <row r="9" spans="1:7" ht="20.25">
      <c r="A9" s="147" t="s">
        <v>15</v>
      </c>
      <c r="B9" s="143" t="s">
        <v>122</v>
      </c>
      <c r="C9" s="143"/>
      <c r="D9" s="143"/>
      <c r="E9" s="143" t="s">
        <v>12</v>
      </c>
      <c r="F9" s="143"/>
      <c r="G9" s="162">
        <v>64</v>
      </c>
    </row>
    <row r="10" spans="1:7" ht="20.25">
      <c r="A10" s="147" t="s">
        <v>17</v>
      </c>
      <c r="B10" s="196" t="s">
        <v>26</v>
      </c>
      <c r="C10" s="196"/>
      <c r="D10" s="196"/>
      <c r="E10" s="196"/>
      <c r="F10" s="196"/>
      <c r="G10" s="163">
        <f>G9*32/100</f>
        <v>20.48</v>
      </c>
    </row>
    <row r="11" spans="1:7" ht="20.25">
      <c r="A11" s="147" t="s">
        <v>18</v>
      </c>
      <c r="B11" s="195" t="s">
        <v>23</v>
      </c>
      <c r="C11" s="195"/>
      <c r="D11" s="195"/>
      <c r="E11" s="195"/>
      <c r="F11" s="195"/>
      <c r="G11" s="162">
        <f>G12+G13+G14+G15</f>
        <v>10.899999999999999</v>
      </c>
    </row>
    <row r="12" spans="1:7" ht="20.25">
      <c r="A12" s="147"/>
      <c r="B12" s="144" t="s">
        <v>28</v>
      </c>
      <c r="C12" s="144"/>
      <c r="D12" s="144"/>
      <c r="E12" s="144"/>
      <c r="F12" s="144"/>
      <c r="G12" s="163">
        <v>6.6</v>
      </c>
    </row>
    <row r="13" spans="1:7" ht="20.25">
      <c r="A13" s="147"/>
      <c r="B13" s="194" t="s">
        <v>27</v>
      </c>
      <c r="C13" s="194"/>
      <c r="D13" s="194"/>
      <c r="E13" s="194"/>
      <c r="F13" s="194"/>
      <c r="G13" s="163"/>
    </row>
    <row r="14" spans="1:7" ht="20.25">
      <c r="A14" s="147"/>
      <c r="B14" s="194" t="s">
        <v>189</v>
      </c>
      <c r="C14" s="194"/>
      <c r="D14" s="194"/>
      <c r="E14" s="194"/>
      <c r="F14" s="194"/>
      <c r="G14" s="163">
        <v>0.6</v>
      </c>
    </row>
    <row r="15" spans="1:7" ht="20.25">
      <c r="A15" s="147"/>
      <c r="B15" s="194" t="s">
        <v>190</v>
      </c>
      <c r="C15" s="194"/>
      <c r="D15" s="194"/>
      <c r="E15" s="194"/>
      <c r="F15" s="194"/>
      <c r="G15" s="163">
        <v>3.7</v>
      </c>
    </row>
    <row r="16" spans="1:7" ht="20.25">
      <c r="A16" s="147" t="s">
        <v>19</v>
      </c>
      <c r="B16" s="195" t="s">
        <v>24</v>
      </c>
      <c r="C16" s="195"/>
      <c r="D16" s="195"/>
      <c r="E16" s="195"/>
      <c r="F16" s="195"/>
      <c r="G16" s="162">
        <f>G17+G18</f>
        <v>60.7</v>
      </c>
    </row>
    <row r="17" spans="1:7" ht="20.25">
      <c r="A17" s="147"/>
      <c r="B17" s="195" t="s">
        <v>33</v>
      </c>
      <c r="C17" s="195"/>
      <c r="D17" s="195"/>
      <c r="E17" s="195"/>
      <c r="F17" s="195"/>
      <c r="G17" s="163">
        <v>48.9</v>
      </c>
    </row>
    <row r="18" spans="1:7" ht="20.25">
      <c r="A18" s="147"/>
      <c r="B18" s="200" t="s">
        <v>194</v>
      </c>
      <c r="C18" s="201"/>
      <c r="D18" s="201"/>
      <c r="E18" s="201"/>
      <c r="F18" s="202"/>
      <c r="G18" s="163">
        <v>11.8</v>
      </c>
    </row>
    <row r="19" spans="1:7" ht="20.25">
      <c r="A19" s="147" t="s">
        <v>20</v>
      </c>
      <c r="B19" s="194" t="s">
        <v>123</v>
      </c>
      <c r="C19" s="194"/>
      <c r="D19" s="194"/>
      <c r="E19" s="194"/>
      <c r="F19" s="194"/>
      <c r="G19" s="162">
        <f>G20+G21</f>
        <v>11.8</v>
      </c>
    </row>
    <row r="20" spans="1:7" ht="20.25">
      <c r="A20" s="147"/>
      <c r="B20" s="192" t="s">
        <v>161</v>
      </c>
      <c r="C20" s="193"/>
      <c r="D20" s="193"/>
      <c r="E20" s="193"/>
      <c r="F20" s="193"/>
      <c r="G20" s="163">
        <v>4.3</v>
      </c>
    </row>
    <row r="21" spans="1:7" ht="20.25">
      <c r="A21" s="147"/>
      <c r="B21" s="192" t="s">
        <v>195</v>
      </c>
      <c r="C21" s="193"/>
      <c r="D21" s="193"/>
      <c r="E21" s="193"/>
      <c r="F21" s="193"/>
      <c r="G21" s="163">
        <v>7.5</v>
      </c>
    </row>
    <row r="22" spans="1:7" ht="20.25">
      <c r="A22" s="147" t="s">
        <v>21</v>
      </c>
      <c r="B22" s="144" t="s">
        <v>25</v>
      </c>
      <c r="C22" s="144"/>
      <c r="D22" s="144"/>
      <c r="E22" s="144"/>
      <c r="F22" s="144"/>
      <c r="G22" s="162">
        <f>G24+G25+G26+G30+G31+G32+G33+G34+G35+G36+G37+G38+G39+G40+G41+G42+G43+G44</f>
        <v>493.9</v>
      </c>
    </row>
    <row r="23" spans="1:7" ht="20.25">
      <c r="A23" s="147"/>
      <c r="B23" s="196" t="s">
        <v>29</v>
      </c>
      <c r="C23" s="196"/>
      <c r="D23" s="196"/>
      <c r="E23" s="196"/>
      <c r="F23" s="196"/>
      <c r="G23" s="162"/>
    </row>
    <row r="24" spans="1:7" ht="20.25">
      <c r="A24" s="147"/>
      <c r="B24" s="192" t="s">
        <v>159</v>
      </c>
      <c r="C24" s="193"/>
      <c r="D24" s="193"/>
      <c r="E24" s="193"/>
      <c r="F24" s="193"/>
      <c r="G24" s="163">
        <v>20.5</v>
      </c>
    </row>
    <row r="25" spans="1:7" ht="20.25">
      <c r="A25" s="147"/>
      <c r="B25" s="192" t="s">
        <v>160</v>
      </c>
      <c r="C25" s="193"/>
      <c r="D25" s="193"/>
      <c r="E25" s="193"/>
      <c r="F25" s="193"/>
      <c r="G25" s="163">
        <v>3.9</v>
      </c>
    </row>
    <row r="26" spans="1:7" ht="20.25">
      <c r="A26" s="147"/>
      <c r="B26" s="194" t="s">
        <v>155</v>
      </c>
      <c r="C26" s="194"/>
      <c r="D26" s="194"/>
      <c r="E26" s="194"/>
      <c r="F26" s="194"/>
      <c r="G26" s="163">
        <v>34.8</v>
      </c>
    </row>
    <row r="27" spans="1:7" ht="20.25">
      <c r="A27" s="147"/>
      <c r="B27" s="194" t="s">
        <v>156</v>
      </c>
      <c r="C27" s="194"/>
      <c r="D27" s="194"/>
      <c r="E27" s="194"/>
      <c r="F27" s="194"/>
      <c r="G27" s="163"/>
    </row>
    <row r="28" spans="1:7" ht="20.25">
      <c r="A28" s="147"/>
      <c r="B28" s="194" t="s">
        <v>157</v>
      </c>
      <c r="C28" s="194"/>
      <c r="D28" s="194"/>
      <c r="E28" s="194"/>
      <c r="F28" s="194"/>
      <c r="G28" s="163"/>
    </row>
    <row r="29" spans="1:7" ht="20.25">
      <c r="A29" s="147"/>
      <c r="B29" s="194" t="s">
        <v>158</v>
      </c>
      <c r="C29" s="194"/>
      <c r="D29" s="194"/>
      <c r="E29" s="194"/>
      <c r="F29" s="194"/>
      <c r="G29" s="163"/>
    </row>
    <row r="30" spans="1:7" ht="20.25">
      <c r="A30" s="147"/>
      <c r="B30" s="194" t="s">
        <v>175</v>
      </c>
      <c r="C30" s="194"/>
      <c r="D30" s="194"/>
      <c r="E30" s="194"/>
      <c r="F30" s="194"/>
      <c r="G30" s="163">
        <v>8.8</v>
      </c>
    </row>
    <row r="31" spans="1:7" ht="20.25">
      <c r="A31" s="147"/>
      <c r="B31" s="194" t="s">
        <v>191</v>
      </c>
      <c r="C31" s="194"/>
      <c r="D31" s="194"/>
      <c r="E31" s="194"/>
      <c r="F31" s="194"/>
      <c r="G31" s="163">
        <v>1.6</v>
      </c>
    </row>
    <row r="32" spans="1:7" ht="20.25">
      <c r="A32" s="147"/>
      <c r="B32" s="194" t="s">
        <v>30</v>
      </c>
      <c r="C32" s="194"/>
      <c r="D32" s="194"/>
      <c r="E32" s="194"/>
      <c r="F32" s="194"/>
      <c r="G32" s="163">
        <v>4.4</v>
      </c>
    </row>
    <row r="33" spans="1:7" ht="20.25">
      <c r="A33" s="147"/>
      <c r="B33" s="192" t="s">
        <v>182</v>
      </c>
      <c r="C33" s="193"/>
      <c r="D33" s="193"/>
      <c r="E33" s="193"/>
      <c r="F33" s="193"/>
      <c r="G33" s="163">
        <v>4.2</v>
      </c>
    </row>
    <row r="34" spans="1:7" ht="20.25">
      <c r="A34" s="147"/>
      <c r="B34" s="194" t="s">
        <v>31</v>
      </c>
      <c r="C34" s="194"/>
      <c r="D34" s="194"/>
      <c r="E34" s="194"/>
      <c r="F34" s="194"/>
      <c r="G34" s="163">
        <v>13.3</v>
      </c>
    </row>
    <row r="35" spans="1:7" ht="20.25">
      <c r="A35" s="147"/>
      <c r="B35" s="194" t="s">
        <v>32</v>
      </c>
      <c r="C35" s="194"/>
      <c r="D35" s="194"/>
      <c r="E35" s="194"/>
      <c r="F35" s="194"/>
      <c r="G35" s="163">
        <v>4.1</v>
      </c>
    </row>
    <row r="36" spans="1:7" ht="20.25">
      <c r="A36" s="147"/>
      <c r="B36" s="192" t="s">
        <v>164</v>
      </c>
      <c r="C36" s="193"/>
      <c r="D36" s="193"/>
      <c r="E36" s="193"/>
      <c r="F36" s="193"/>
      <c r="G36" s="163">
        <v>206.9</v>
      </c>
    </row>
    <row r="37" spans="1:7" ht="20.25">
      <c r="A37" s="147"/>
      <c r="B37" s="192" t="s">
        <v>165</v>
      </c>
      <c r="C37" s="193"/>
      <c r="D37" s="193"/>
      <c r="E37" s="193"/>
      <c r="F37" s="193"/>
      <c r="G37" s="163">
        <v>125.9</v>
      </c>
    </row>
    <row r="38" spans="1:7" ht="20.25">
      <c r="A38" s="147"/>
      <c r="B38" s="192" t="s">
        <v>193</v>
      </c>
      <c r="C38" s="193"/>
      <c r="D38" s="193"/>
      <c r="E38" s="193"/>
      <c r="F38" s="193"/>
      <c r="G38" s="163">
        <v>30</v>
      </c>
    </row>
    <row r="39" spans="1:7" ht="20.25">
      <c r="A39" s="147"/>
      <c r="B39" s="192" t="s">
        <v>183</v>
      </c>
      <c r="C39" s="193"/>
      <c r="D39" s="193"/>
      <c r="E39" s="193"/>
      <c r="F39" s="193"/>
      <c r="G39" s="163">
        <v>9</v>
      </c>
    </row>
    <row r="40" spans="1:7" ht="20.25">
      <c r="A40" s="147"/>
      <c r="B40" s="192" t="s">
        <v>184</v>
      </c>
      <c r="C40" s="193"/>
      <c r="D40" s="193"/>
      <c r="E40" s="193"/>
      <c r="F40" s="193"/>
      <c r="G40" s="163">
        <v>11.9</v>
      </c>
    </row>
    <row r="41" spans="1:7" ht="20.25">
      <c r="A41" s="147"/>
      <c r="B41" s="192" t="s">
        <v>185</v>
      </c>
      <c r="C41" s="193"/>
      <c r="D41" s="193"/>
      <c r="E41" s="193"/>
      <c r="F41" s="193"/>
      <c r="G41" s="163">
        <v>5.5</v>
      </c>
    </row>
    <row r="42" spans="1:7" ht="20.25">
      <c r="A42" s="147"/>
      <c r="B42" s="192" t="s">
        <v>186</v>
      </c>
      <c r="C42" s="193"/>
      <c r="D42" s="193"/>
      <c r="E42" s="193"/>
      <c r="F42" s="193"/>
      <c r="G42" s="163">
        <v>4.7</v>
      </c>
    </row>
    <row r="43" spans="1:7" ht="20.25">
      <c r="A43" s="147"/>
      <c r="B43" s="192" t="s">
        <v>192</v>
      </c>
      <c r="C43" s="193"/>
      <c r="D43" s="193"/>
      <c r="E43" s="193"/>
      <c r="F43" s="193"/>
      <c r="G43" s="163">
        <v>1.6</v>
      </c>
    </row>
    <row r="44" spans="1:7" ht="20.25">
      <c r="A44" s="147"/>
      <c r="B44" s="192" t="s">
        <v>196</v>
      </c>
      <c r="C44" s="193"/>
      <c r="D44" s="193"/>
      <c r="E44" s="193"/>
      <c r="F44" s="193"/>
      <c r="G44" s="163">
        <v>2.8</v>
      </c>
    </row>
    <row r="45" spans="1:7" ht="20.25">
      <c r="A45" s="147"/>
      <c r="B45" s="194" t="s">
        <v>121</v>
      </c>
      <c r="C45" s="194"/>
      <c r="D45" s="194"/>
      <c r="E45" s="194"/>
      <c r="F45" s="194"/>
      <c r="G45" s="162">
        <f>G7+G8+G9+G10+G11+G16+G19+G22</f>
        <v>2406.688</v>
      </c>
    </row>
    <row r="46" spans="1:6" ht="20.25">
      <c r="A46" s="80"/>
      <c r="B46" s="80"/>
      <c r="C46" s="80"/>
      <c r="D46" s="80"/>
      <c r="E46" s="80"/>
      <c r="F46" s="80"/>
    </row>
    <row r="47" spans="2:6" ht="12.75">
      <c r="B47" s="152"/>
      <c r="C47" s="152"/>
      <c r="D47" s="152"/>
      <c r="E47" s="152"/>
      <c r="F47" s="152"/>
    </row>
    <row r="48" spans="2:6" ht="12.75">
      <c r="B48" s="152"/>
      <c r="C48" s="152"/>
      <c r="D48" s="152"/>
      <c r="E48" s="152"/>
      <c r="F48" s="152"/>
    </row>
    <row r="49" spans="2:6" ht="26.25">
      <c r="B49" s="146"/>
      <c r="C49" s="153" t="s">
        <v>162</v>
      </c>
      <c r="D49" s="153"/>
      <c r="E49" s="153"/>
      <c r="F49" s="153"/>
    </row>
    <row r="50" spans="1:6" ht="26.25">
      <c r="A50" s="3"/>
      <c r="B50" s="154"/>
      <c r="C50" s="155"/>
      <c r="D50" s="155"/>
      <c r="E50" s="155"/>
      <c r="F50" s="155"/>
    </row>
    <row r="51" spans="1:6" ht="26.25">
      <c r="A51" s="3"/>
      <c r="B51" s="154"/>
      <c r="C51" s="155"/>
      <c r="D51" s="155"/>
      <c r="E51" s="155"/>
      <c r="F51" s="155"/>
    </row>
    <row r="52" spans="1:6" ht="26.25">
      <c r="A52" s="3"/>
      <c r="B52" s="154"/>
      <c r="C52" s="155" t="s">
        <v>120</v>
      </c>
      <c r="D52" s="155"/>
      <c r="E52" s="155"/>
      <c r="F52" s="155"/>
    </row>
  </sheetData>
  <sheetProtection/>
  <mergeCells count="38">
    <mergeCell ref="B43:F43"/>
    <mergeCell ref="B13:F13"/>
    <mergeCell ref="B44:F44"/>
    <mergeCell ref="B41:F41"/>
    <mergeCell ref="B42:F42"/>
    <mergeCell ref="B45:F45"/>
    <mergeCell ref="A3:G3"/>
    <mergeCell ref="B14:F14"/>
    <mergeCell ref="B15:F15"/>
    <mergeCell ref="B18:F18"/>
    <mergeCell ref="B31:F31"/>
    <mergeCell ref="B20:F20"/>
    <mergeCell ref="B23:F23"/>
    <mergeCell ref="A1:F1"/>
    <mergeCell ref="B7:F7"/>
    <mergeCell ref="B8:F8"/>
    <mergeCell ref="B25:F25"/>
    <mergeCell ref="B21:F21"/>
    <mergeCell ref="B19:F19"/>
    <mergeCell ref="B10:F10"/>
    <mergeCell ref="B11:F11"/>
    <mergeCell ref="B27:F27"/>
    <mergeCell ref="B28:F28"/>
    <mergeCell ref="B32:F32"/>
    <mergeCell ref="B33:F33"/>
    <mergeCell ref="B36:F36"/>
    <mergeCell ref="B34:F34"/>
    <mergeCell ref="B30:F30"/>
    <mergeCell ref="B39:F39"/>
    <mergeCell ref="B40:F40"/>
    <mergeCell ref="B35:F35"/>
    <mergeCell ref="B38:F38"/>
    <mergeCell ref="B37:F37"/>
    <mergeCell ref="B16:F16"/>
    <mergeCell ref="B17:F17"/>
    <mergeCell ref="B24:F24"/>
    <mergeCell ref="B26:F26"/>
    <mergeCell ref="B29:F29"/>
  </mergeCells>
  <printOptions/>
  <pageMargins left="0" right="0" top="0" bottom="0" header="0.1968503937007874" footer="0.196850393700787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2012-02-02T10:05:30Z</cp:lastPrinted>
  <dcterms:created xsi:type="dcterms:W3CDTF">1996-10-08T23:32:33Z</dcterms:created>
  <dcterms:modified xsi:type="dcterms:W3CDTF">2012-08-14T10:17:56Z</dcterms:modified>
  <cp:category/>
  <cp:version/>
  <cp:contentType/>
  <cp:contentStatus/>
</cp:coreProperties>
</file>