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88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<sst xmlns="http://schemas.openxmlformats.org/spreadsheetml/2006/main" count="100" uniqueCount="50">
  <si>
    <t>Наименование работ</t>
  </si>
  <si>
    <t>УТВЕРЖДАЮ</t>
  </si>
  <si>
    <t>Ед.изм.</t>
  </si>
  <si>
    <t>Объем работ</t>
  </si>
  <si>
    <t>Цена за ед. в руб.</t>
  </si>
  <si>
    <t>Источник финансирования</t>
  </si>
  <si>
    <t>1. Ремонт конструктивных элементов жилых зданий</t>
  </si>
  <si>
    <t>Ремонт кровли</t>
  </si>
  <si>
    <t>Ремонт межпанельных швов</t>
  </si>
  <si>
    <t>ИТОГО</t>
  </si>
  <si>
    <t>2. Ремонт и обслуживание внутридомового инженерного оборудования</t>
  </si>
  <si>
    <t>Слив и наполнение системы отопления</t>
  </si>
  <si>
    <t>2.1. ремонт х/г водоснабжения</t>
  </si>
  <si>
    <t>Смена задвижки д.50мм</t>
  </si>
  <si>
    <t>Смена вентиля д.32мм</t>
  </si>
  <si>
    <t>Смена задвижки д.80мм</t>
  </si>
  <si>
    <t>Смена вентиля д.25мм</t>
  </si>
  <si>
    <t>Смена стояков х/г водоснабжения д.32мм</t>
  </si>
  <si>
    <t>Смена стояков х/г водоснабжения д.25мм</t>
  </si>
  <si>
    <t>Смена розлива х/г водоснабжения д.57мм</t>
  </si>
  <si>
    <t>Смена розлива х/г водоснабжения д.76мм</t>
  </si>
  <si>
    <t>2.2. ремонт отопления</t>
  </si>
  <si>
    <t>Гидравлическое испытание системы отопления</t>
  </si>
  <si>
    <t>Смена прибора отопления</t>
  </si>
  <si>
    <t>Смена стояков отопления д.20мм</t>
  </si>
  <si>
    <t>Смена вентиля д.20мм</t>
  </si>
  <si>
    <t>Утепление труб</t>
  </si>
  <si>
    <t>2.3. ремонт канализации</t>
  </si>
  <si>
    <t>Смена труб канализации д.100мм</t>
  </si>
  <si>
    <t>3. Выборочный ремонт</t>
  </si>
  <si>
    <t>Ремонт дверей</t>
  </si>
  <si>
    <t>Ремонт чердачных люков</t>
  </si>
  <si>
    <t>Смена разбитого стекла 2-ой нитки</t>
  </si>
  <si>
    <t>Ремонт ствола м/провода</t>
  </si>
  <si>
    <t>Ремонт парапета</t>
  </si>
  <si>
    <t>Ремонт л/клеток</t>
  </si>
  <si>
    <t>Ревизия эл. щитков с заменой пакет. и авт. выключателей</t>
  </si>
  <si>
    <t>платежи населения</t>
  </si>
  <si>
    <t>п/м</t>
  </si>
  <si>
    <t>шт</t>
  </si>
  <si>
    <t>м</t>
  </si>
  <si>
    <t>мест</t>
  </si>
  <si>
    <t>-</t>
  </si>
  <si>
    <t>Директор ООО "Домоуправление №39"</t>
  </si>
  <si>
    <t>А.Н. Алимаев</t>
  </si>
  <si>
    <t>м²</t>
  </si>
  <si>
    <t>м³</t>
  </si>
  <si>
    <t xml:space="preserve">ВСЕГО </t>
  </si>
  <si>
    <t>План работ по текущему ремонту на 2013 год по ООО УК "Домоуправление №39"</t>
  </si>
  <si>
    <t>Планируемая стоимость,           тыс. руб.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</si>
</sst>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17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center"/>
    </xf>
    <xf numFmtId="164" fontId="17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/>
    </xf>
    <xf numFmtId="2" fontId="17" fillId="0" borderId="10" xfId="0" applyNumberFormat="1" applyFont="1" applyBorder="1" applyAlignment="1">
      <alignment/>
    </xf>
    <xf numFmtId="2" fontId="17" fillId="0" borderId="10" xfId="0" applyNumberFormat="1" applyFont="1" applyBorder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21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="75" zoomScaleNormal="75" zoomScalePageLayoutView="0" workbookViewId="0" topLeftCell="A1">
      <selection activeCell="I15" sqref="I15"/>
    </sheetView>
  </sheetViews>
  <sheetFormatPr defaultColWidth="9.140625" defaultRowHeight="15"/>
  <cols>
    <col min="1" max="1" width="45.140625" style="1" customWidth="1"/>
    <col min="2" max="2" width="8.421875" style="1" customWidth="1"/>
    <col min="3" max="3" width="10.421875" style="1" customWidth="1"/>
    <col min="4" max="4" width="11.7109375" style="1" customWidth="1"/>
    <col min="5" max="5" width="16.421875" style="1" customWidth="1"/>
    <col min="6" max="6" width="20.00390625" style="1" customWidth="1"/>
    <col min="7" max="16384" width="9.00390625" style="1" customWidth="1"/>
  </cols>
  <sheetData>
    <row r="1" spans="1:6" ht="18.75">
      <c r="A1" s="13" t="s">
        <v>1</v>
      </c>
      <c r="B1" s="13"/>
      <c r="C1" s="13"/>
      <c r="D1" s="13"/>
      <c r="E1" s="13"/>
      <c r="F1" s="13"/>
    </row>
    <row r="2" spans="1:6" ht="18.75">
      <c r="A2" s="13" t="s">
        <v>43</v>
      </c>
      <c r="B2" s="13"/>
      <c r="C2" s="13"/>
      <c r="D2" s="13"/>
      <c r="E2" s="13"/>
      <c r="F2" s="13"/>
    </row>
    <row r="3" spans="1:6" ht="18.75">
      <c r="A3" s="13" t="s">
        <v>44</v>
      </c>
      <c r="B3" s="13"/>
      <c r="C3" s="13"/>
      <c r="D3" s="13"/>
      <c r="E3" s="13"/>
      <c r="F3" s="13"/>
    </row>
    <row r="5" spans="1:6" ht="19.5">
      <c r="A5" s="12" t="s">
        <v>48</v>
      </c>
      <c r="B5" s="12"/>
      <c r="C5" s="12"/>
      <c r="D5" s="12"/>
      <c r="E5" s="12"/>
      <c r="F5" s="12"/>
    </row>
    <row r="7" spans="1:6" ht="52.5" customHeight="1">
      <c r="A7" s="2" t="s">
        <v>0</v>
      </c>
      <c r="B7" s="2" t="s">
        <v>2</v>
      </c>
      <c r="C7" s="3" t="s">
        <v>3</v>
      </c>
      <c r="D7" s="3" t="s">
        <v>4</v>
      </c>
      <c r="E7" s="3" t="s">
        <v>49</v>
      </c>
      <c r="F7" s="3" t="s">
        <v>5</v>
      </c>
    </row>
    <row r="8" spans="1:6" ht="15.75">
      <c r="A8" s="4" t="s">
        <v>6</v>
      </c>
      <c r="B8" s="5"/>
      <c r="C8" s="5"/>
      <c r="D8" s="5"/>
      <c r="E8" s="5"/>
      <c r="F8" s="5"/>
    </row>
    <row r="9" spans="1:6" ht="15.75">
      <c r="A9" s="5"/>
      <c r="B9" s="5"/>
      <c r="C9" s="5"/>
      <c r="D9" s="5"/>
      <c r="E9" s="5"/>
      <c r="F9" s="5"/>
    </row>
    <row r="10" spans="1:6" ht="15.75">
      <c r="A10" s="5" t="s">
        <v>7</v>
      </c>
      <c r="B10" s="6" t="s">
        <v>45</v>
      </c>
      <c r="C10" s="5">
        <v>4350</v>
      </c>
      <c r="D10" s="7">
        <v>315</v>
      </c>
      <c r="E10" s="5">
        <f>C10*D10/1000</f>
        <v>1370.25</v>
      </c>
      <c r="F10" s="5" t="s">
        <v>37</v>
      </c>
    </row>
    <row r="11" spans="1:6" ht="15.75">
      <c r="A11" s="5" t="s">
        <v>8</v>
      </c>
      <c r="B11" s="6" t="s">
        <v>38</v>
      </c>
      <c r="C11" s="5">
        <v>750</v>
      </c>
      <c r="D11" s="5">
        <v>670</v>
      </c>
      <c r="E11" s="5">
        <f>C11*D11/1000</f>
        <v>502.5</v>
      </c>
      <c r="F11" s="5" t="s">
        <v>37</v>
      </c>
    </row>
    <row r="12" spans="1:6" ht="15.75">
      <c r="A12" s="5" t="s">
        <v>9</v>
      </c>
      <c r="B12" s="5"/>
      <c r="C12" s="5"/>
      <c r="D12" s="5"/>
      <c r="E12" s="5">
        <f>E10+E11</f>
        <v>1872.75</v>
      </c>
      <c r="F12" s="5"/>
    </row>
    <row r="13" spans="1:6" ht="15.75">
      <c r="A13" s="5"/>
      <c r="B13" s="5"/>
      <c r="C13" s="5"/>
      <c r="D13" s="5"/>
      <c r="E13" s="5"/>
      <c r="F13" s="5"/>
    </row>
    <row r="14" spans="1:6" ht="15.75">
      <c r="A14" s="4" t="s">
        <v>10</v>
      </c>
      <c r="B14" s="8"/>
      <c r="C14" s="5"/>
      <c r="D14" s="5"/>
      <c r="E14" s="5"/>
      <c r="F14" s="5"/>
    </row>
    <row r="15" spans="1:6" ht="15.75">
      <c r="A15" s="9" t="s">
        <v>12</v>
      </c>
      <c r="B15" s="5"/>
      <c r="C15" s="5"/>
      <c r="D15" s="5"/>
      <c r="E15" s="5"/>
      <c r="F15" s="5"/>
    </row>
    <row r="16" spans="1:6" ht="15.75">
      <c r="A16" s="5" t="s">
        <v>13</v>
      </c>
      <c r="B16" s="6" t="s">
        <v>39</v>
      </c>
      <c r="C16" s="5">
        <v>15</v>
      </c>
      <c r="D16" s="5">
        <v>1720</v>
      </c>
      <c r="E16" s="7">
        <f>C16*D16/1000</f>
        <v>25.8</v>
      </c>
      <c r="F16" s="5" t="s">
        <v>37</v>
      </c>
    </row>
    <row r="17" spans="1:6" ht="15.75">
      <c r="A17" s="5" t="s">
        <v>15</v>
      </c>
      <c r="B17" s="6" t="s">
        <v>39</v>
      </c>
      <c r="C17" s="6" t="s">
        <v>42</v>
      </c>
      <c r="D17" s="5"/>
      <c r="E17" s="7"/>
      <c r="F17" s="5" t="s">
        <v>37</v>
      </c>
    </row>
    <row r="18" spans="1:6" ht="15.75">
      <c r="A18" s="5" t="s">
        <v>14</v>
      </c>
      <c r="B18" s="6" t="s">
        <v>39</v>
      </c>
      <c r="C18" s="5">
        <v>40</v>
      </c>
      <c r="D18" s="5">
        <v>350</v>
      </c>
      <c r="E18" s="7">
        <f>C18*D18/1000</f>
        <v>14</v>
      </c>
      <c r="F18" s="5" t="s">
        <v>37</v>
      </c>
    </row>
    <row r="19" spans="1:6" ht="15.75">
      <c r="A19" s="5" t="s">
        <v>16</v>
      </c>
      <c r="B19" s="6" t="s">
        <v>39</v>
      </c>
      <c r="C19" s="5">
        <v>80</v>
      </c>
      <c r="D19" s="5">
        <v>350</v>
      </c>
      <c r="E19" s="7">
        <f>C19*D19/1000</f>
        <v>28</v>
      </c>
      <c r="F19" s="5" t="s">
        <v>37</v>
      </c>
    </row>
    <row r="20" spans="1:6" ht="15.75">
      <c r="A20" s="5" t="s">
        <v>17</v>
      </c>
      <c r="B20" s="6" t="s">
        <v>40</v>
      </c>
      <c r="C20" s="5">
        <v>100</v>
      </c>
      <c r="D20" s="5">
        <v>610</v>
      </c>
      <c r="E20" s="7">
        <f>C20*D20/1000</f>
        <v>61</v>
      </c>
      <c r="F20" s="5" t="s">
        <v>37</v>
      </c>
    </row>
    <row r="21" spans="1:6" ht="15.75">
      <c r="A21" s="5" t="s">
        <v>18</v>
      </c>
      <c r="B21" s="6" t="s">
        <v>40</v>
      </c>
      <c r="C21" s="5">
        <v>190</v>
      </c>
      <c r="D21" s="5">
        <v>500</v>
      </c>
      <c r="E21" s="7">
        <f>C21*D21/1000</f>
        <v>95</v>
      </c>
      <c r="F21" s="5" t="s">
        <v>37</v>
      </c>
    </row>
    <row r="22" spans="1:6" ht="15.75">
      <c r="A22" s="5" t="s">
        <v>19</v>
      </c>
      <c r="B22" s="6" t="s">
        <v>40</v>
      </c>
      <c r="C22" s="5">
        <v>265</v>
      </c>
      <c r="D22" s="5">
        <v>670</v>
      </c>
      <c r="E22" s="7">
        <f>C22*D22/1000</f>
        <v>177.55</v>
      </c>
      <c r="F22" s="5" t="s">
        <v>37</v>
      </c>
    </row>
    <row r="23" spans="1:6" ht="15.75">
      <c r="A23" s="5" t="s">
        <v>20</v>
      </c>
      <c r="B23" s="6" t="s">
        <v>40</v>
      </c>
      <c r="C23" s="6" t="s">
        <v>42</v>
      </c>
      <c r="D23" s="5"/>
      <c r="E23" s="5"/>
      <c r="F23" s="5" t="s">
        <v>37</v>
      </c>
    </row>
    <row r="24" spans="1:6" ht="15.75">
      <c r="A24" s="5" t="s">
        <v>9</v>
      </c>
      <c r="B24" s="5"/>
      <c r="C24" s="5"/>
      <c r="D24" s="5"/>
      <c r="E24" s="7">
        <f>E16+E17+E18+E19+E20+E21+E22+E23</f>
        <v>401.35</v>
      </c>
      <c r="F24" s="5"/>
    </row>
    <row r="25" spans="1:6" ht="15.75">
      <c r="A25" s="9" t="s">
        <v>21</v>
      </c>
      <c r="B25" s="5"/>
      <c r="C25" s="5"/>
      <c r="D25" s="5"/>
      <c r="E25" s="5"/>
      <c r="F25" s="5"/>
    </row>
    <row r="26" spans="1:6" ht="15.75">
      <c r="A26" s="5" t="s">
        <v>11</v>
      </c>
      <c r="B26" s="6" t="s">
        <v>46</v>
      </c>
      <c r="C26" s="5">
        <v>620</v>
      </c>
      <c r="D26" s="5">
        <v>0.58</v>
      </c>
      <c r="E26" s="7">
        <f>C26*D26</f>
        <v>359.59999999999997</v>
      </c>
      <c r="F26" s="5" t="s">
        <v>37</v>
      </c>
    </row>
    <row r="27" spans="1:6" ht="15.75">
      <c r="A27" s="5" t="s">
        <v>22</v>
      </c>
      <c r="B27" s="6" t="s">
        <v>40</v>
      </c>
      <c r="C27" s="5">
        <v>54806</v>
      </c>
      <c r="D27" s="5">
        <v>10.63</v>
      </c>
      <c r="E27" s="7">
        <f>C27*D27/1000</f>
        <v>582.5877800000001</v>
      </c>
      <c r="F27" s="5" t="s">
        <v>37</v>
      </c>
    </row>
    <row r="28" spans="1:6" ht="15.75">
      <c r="A28" s="5" t="s">
        <v>23</v>
      </c>
      <c r="B28" s="6" t="s">
        <v>39</v>
      </c>
      <c r="C28" s="5">
        <v>250</v>
      </c>
      <c r="D28" s="5">
        <v>3000</v>
      </c>
      <c r="E28" s="5">
        <f aca="true" t="shared" si="0" ref="E28:E33">C28*D28/1000</f>
        <v>750</v>
      </c>
      <c r="F28" s="5" t="s">
        <v>37</v>
      </c>
    </row>
    <row r="29" spans="1:6" ht="15.75">
      <c r="A29" s="5" t="s">
        <v>24</v>
      </c>
      <c r="B29" s="6" t="s">
        <v>40</v>
      </c>
      <c r="C29" s="5">
        <v>200</v>
      </c>
      <c r="D29" s="5">
        <v>410</v>
      </c>
      <c r="E29" s="5">
        <f t="shared" si="0"/>
        <v>82</v>
      </c>
      <c r="F29" s="5" t="s">
        <v>37</v>
      </c>
    </row>
    <row r="30" spans="1:6" ht="15.75">
      <c r="A30" s="5" t="s">
        <v>15</v>
      </c>
      <c r="B30" s="6" t="s">
        <v>39</v>
      </c>
      <c r="C30" s="5">
        <v>25</v>
      </c>
      <c r="D30" s="5">
        <v>2600</v>
      </c>
      <c r="E30" s="5">
        <f t="shared" si="0"/>
        <v>65</v>
      </c>
      <c r="F30" s="5" t="s">
        <v>37</v>
      </c>
    </row>
    <row r="31" spans="1:6" ht="15.75">
      <c r="A31" s="5" t="s">
        <v>13</v>
      </c>
      <c r="B31" s="6" t="s">
        <v>39</v>
      </c>
      <c r="C31" s="5">
        <v>15</v>
      </c>
      <c r="D31" s="5">
        <v>1720</v>
      </c>
      <c r="E31" s="5">
        <f t="shared" si="0"/>
        <v>25.8</v>
      </c>
      <c r="F31" s="5" t="s">
        <v>37</v>
      </c>
    </row>
    <row r="32" spans="1:6" ht="15.75">
      <c r="A32" s="5" t="s">
        <v>25</v>
      </c>
      <c r="B32" s="6" t="s">
        <v>39</v>
      </c>
      <c r="C32" s="5">
        <v>80</v>
      </c>
      <c r="D32" s="5">
        <v>240</v>
      </c>
      <c r="E32" s="5">
        <f t="shared" si="0"/>
        <v>19.2</v>
      </c>
      <c r="F32" s="5" t="s">
        <v>37</v>
      </c>
    </row>
    <row r="33" spans="1:6" ht="15.75">
      <c r="A33" s="5" t="s">
        <v>26</v>
      </c>
      <c r="B33" s="6" t="s">
        <v>45</v>
      </c>
      <c r="C33" s="5">
        <v>510</v>
      </c>
      <c r="D33" s="5">
        <v>254</v>
      </c>
      <c r="E33" s="5">
        <f t="shared" si="0"/>
        <v>129.54</v>
      </c>
      <c r="F33" s="5" t="s">
        <v>37</v>
      </c>
    </row>
    <row r="34" spans="1:6" ht="15.75">
      <c r="A34" s="5" t="s">
        <v>9</v>
      </c>
      <c r="B34" s="5"/>
      <c r="C34" s="5"/>
      <c r="D34" s="5"/>
      <c r="E34" s="7">
        <f>E26+E27+E28+E29+E30+E31+E32+E33</f>
        <v>2013.72778</v>
      </c>
      <c r="F34" s="5"/>
    </row>
    <row r="35" spans="1:6" ht="15.75">
      <c r="A35" s="9" t="s">
        <v>27</v>
      </c>
      <c r="B35" s="5"/>
      <c r="C35" s="5"/>
      <c r="D35" s="5"/>
      <c r="E35" s="5"/>
      <c r="F35" s="5"/>
    </row>
    <row r="36" spans="1:6" ht="15.75">
      <c r="A36" s="5" t="s">
        <v>28</v>
      </c>
      <c r="B36" s="6" t="s">
        <v>40</v>
      </c>
      <c r="C36" s="5">
        <v>751</v>
      </c>
      <c r="D36" s="10">
        <v>760</v>
      </c>
      <c r="E36" s="5">
        <v>562.76</v>
      </c>
      <c r="F36" s="5" t="s">
        <v>37</v>
      </c>
    </row>
    <row r="37" spans="1:6" ht="15.75">
      <c r="A37" s="5" t="s">
        <v>9</v>
      </c>
      <c r="B37" s="5"/>
      <c r="C37" s="5"/>
      <c r="D37" s="5"/>
      <c r="E37" s="5">
        <v>562.76</v>
      </c>
      <c r="F37" s="5"/>
    </row>
    <row r="38" spans="1:6" ht="15.75">
      <c r="A38" s="5"/>
      <c r="B38" s="5"/>
      <c r="C38" s="5"/>
      <c r="D38" s="5"/>
      <c r="E38" s="5"/>
      <c r="F38" s="5"/>
    </row>
    <row r="39" spans="1:6" ht="15.75">
      <c r="A39" s="4" t="s">
        <v>29</v>
      </c>
      <c r="B39" s="5"/>
      <c r="C39" s="5"/>
      <c r="D39" s="5"/>
      <c r="E39" s="5"/>
      <c r="F39" s="5"/>
    </row>
    <row r="40" spans="1:6" ht="15.75">
      <c r="A40" s="5" t="s">
        <v>30</v>
      </c>
      <c r="B40" s="6" t="s">
        <v>39</v>
      </c>
      <c r="C40" s="5">
        <v>34</v>
      </c>
      <c r="D40" s="5">
        <v>940</v>
      </c>
      <c r="E40" s="7">
        <f>C40*D40/1000</f>
        <v>31.96</v>
      </c>
      <c r="F40" s="5" t="s">
        <v>37</v>
      </c>
    </row>
    <row r="41" spans="1:6" ht="15.75">
      <c r="A41" s="5" t="s">
        <v>31</v>
      </c>
      <c r="B41" s="6" t="s">
        <v>39</v>
      </c>
      <c r="C41" s="5">
        <v>15</v>
      </c>
      <c r="D41" s="5">
        <v>900</v>
      </c>
      <c r="E41" s="7">
        <f aca="true" t="shared" si="1" ref="E41:E46">C41*D41/1000</f>
        <v>13.5</v>
      </c>
      <c r="F41" s="5" t="str">
        <f>F40</f>
        <v>платежи населения</v>
      </c>
    </row>
    <row r="42" spans="1:6" ht="15.75">
      <c r="A42" s="5" t="s">
        <v>32</v>
      </c>
      <c r="B42" s="6" t="s">
        <v>45</v>
      </c>
      <c r="C42" s="5">
        <v>270</v>
      </c>
      <c r="D42" s="5">
        <v>520</v>
      </c>
      <c r="E42" s="7">
        <f t="shared" si="1"/>
        <v>140.4</v>
      </c>
      <c r="F42" s="5" t="str">
        <f>F41</f>
        <v>платежи населения</v>
      </c>
    </row>
    <row r="43" spans="1:6" ht="15.75">
      <c r="A43" s="5" t="s">
        <v>33</v>
      </c>
      <c r="B43" s="6" t="s">
        <v>41</v>
      </c>
      <c r="C43" s="5">
        <v>5</v>
      </c>
      <c r="D43" s="5">
        <v>142</v>
      </c>
      <c r="E43" s="7">
        <f t="shared" si="1"/>
        <v>0.71</v>
      </c>
      <c r="F43" s="5" t="s">
        <v>37</v>
      </c>
    </row>
    <row r="44" spans="1:6" ht="15.75">
      <c r="A44" s="5" t="s">
        <v>34</v>
      </c>
      <c r="B44" s="6" t="s">
        <v>45</v>
      </c>
      <c r="C44" s="5">
        <v>400</v>
      </c>
      <c r="D44" s="5">
        <v>285</v>
      </c>
      <c r="E44" s="7">
        <f t="shared" si="1"/>
        <v>114</v>
      </c>
      <c r="F44" s="5" t="s">
        <v>37</v>
      </c>
    </row>
    <row r="45" spans="1:6" ht="15.75">
      <c r="A45" s="5" t="s">
        <v>35</v>
      </c>
      <c r="B45" s="6" t="s">
        <v>45</v>
      </c>
      <c r="C45" s="5">
        <v>650</v>
      </c>
      <c r="D45" s="10">
        <v>185</v>
      </c>
      <c r="E45" s="7">
        <f t="shared" si="1"/>
        <v>120.25</v>
      </c>
      <c r="F45" s="5" t="s">
        <v>37</v>
      </c>
    </row>
    <row r="46" spans="1:6" ht="15.75">
      <c r="A46" s="5" t="s">
        <v>36</v>
      </c>
      <c r="B46" s="6" t="s">
        <v>39</v>
      </c>
      <c r="C46" s="5">
        <v>270</v>
      </c>
      <c r="D46" s="5">
        <v>225</v>
      </c>
      <c r="E46" s="7">
        <f t="shared" si="1"/>
        <v>60.75</v>
      </c>
      <c r="F46" s="5" t="s">
        <v>37</v>
      </c>
    </row>
    <row r="47" spans="1:6" ht="15.75">
      <c r="A47" s="5" t="s">
        <v>9</v>
      </c>
      <c r="B47" s="5"/>
      <c r="C47" s="5"/>
      <c r="D47" s="5"/>
      <c r="E47" s="7">
        <f>E40+E41+E42+E43+E44+E45+E46</f>
        <v>481.57000000000005</v>
      </c>
      <c r="F47" s="5"/>
    </row>
    <row r="48" spans="1:6" ht="15.75">
      <c r="A48" s="5"/>
      <c r="B48" s="5"/>
      <c r="C48" s="5"/>
      <c r="D48" s="5"/>
      <c r="E48" s="5"/>
      <c r="F48" s="5"/>
    </row>
    <row r="49" spans="1:6" ht="15.75">
      <c r="A49" s="4" t="s">
        <v>47</v>
      </c>
      <c r="B49" s="5"/>
      <c r="C49" s="5"/>
      <c r="D49" s="5"/>
      <c r="E49" s="11">
        <f>E12+E24+E34+E37+E47</f>
        <v>5332.15778</v>
      </c>
      <c r="F49" s="5"/>
    </row>
  </sheetData>
  <sheetProtection/>
  <mergeCells count="4">
    <mergeCell ref="A5:F5"/>
    <mergeCell ref="A1:F1"/>
    <mergeCell ref="A2:F2"/>
    <mergeCell ref="A3:F3"/>
  </mergeCells>
  <printOptions/>
  <pageMargins left="0" right="0" top="0" bottom="0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Домоуправление №36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Зинаида Андреевна</dc:creator>
  <cp:keywords/>
  <dc:description/>
  <cp:lastModifiedBy>Данилова Людмила Викторовна</cp:lastModifiedBy>
  <cp:lastPrinted>2011-10-12T05:01:16Z</cp:lastPrinted>
  <dcterms:created xsi:type="dcterms:W3CDTF">2010-02-11T12:31:03Z</dcterms:created>
  <dcterms:modified xsi:type="dcterms:W3CDTF">2012-12-05T06:27:41Z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